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hidePivotFieldList="1" defaultThemeVersion="124226"/>
  <mc:AlternateContent xmlns:mc="http://schemas.openxmlformats.org/markup-compatibility/2006">
    <mc:Choice Requires="x15">
      <x15ac:absPath xmlns:x15ac="http://schemas.microsoft.com/office/spreadsheetml/2010/11/ac" url="M:\BACK-OFFICE\ESTADÍSTICAS-DE-DEUDA\Webpage\Informacion Mensual\2025\Ingles\10-Octubre\"/>
    </mc:Choice>
  </mc:AlternateContent>
  <xr:revisionPtr revIDLastSave="0" documentId="8_{17721E99-8242-4C95-96A2-3D958C25895D}" xr6:coauthVersionLast="47" xr6:coauthVersionMax="47" xr10:uidLastSave="{00000000-0000-0000-0000-000000000000}"/>
  <bookViews>
    <workbookView xWindow="-120" yWindow="-120" windowWidth="29040" windowHeight="15720" tabRatio="664" xr2:uid="{00000000-000D-0000-FFFF-FFFF00000000}"/>
  </bookViews>
  <sheets>
    <sheet name="Fiscal Ext 2025 (USD) " sheetId="21" r:id="rId1"/>
    <sheet name="Fiscal Ext 2025 (DOP) " sheetId="22" r:id="rId2"/>
    <sheet name="Sheet1" sheetId="23" state="hidden" r:id="rId3"/>
  </sheets>
  <definedNames>
    <definedName name="__123Graph_A" localSheetId="1" hidden="1">#REF!</definedName>
    <definedName name="__123Graph_A" localSheetId="0" hidden="1">#REF!</definedName>
    <definedName name="__123Graph_A" hidden="1">#REF!</definedName>
    <definedName name="__123Graph_B" localSheetId="1" hidden="1">#REF!</definedName>
    <definedName name="__123Graph_B" localSheetId="0" hidden="1">#REF!</definedName>
    <definedName name="__123Graph_B" hidden="1">#REF!</definedName>
    <definedName name="__123Graph_C" localSheetId="1" hidden="1">#REF!</definedName>
    <definedName name="__123Graph_C" localSheetId="0" hidden="1">#REF!</definedName>
    <definedName name="__123Graph_C" hidden="1">#REF!</definedName>
    <definedName name="__123Graph_D" hidden="1">#REF!</definedName>
    <definedName name="__123Graph_E" localSheetId="1" hidden="1">#REF!</definedName>
    <definedName name="__123Graph_E" localSheetId="0" hidden="1">#REF!</definedName>
    <definedName name="__123Graph_E" hidden="1">#REF!</definedName>
    <definedName name="__123Graph_F" localSheetId="1" hidden="1">#REF!</definedName>
    <definedName name="__123Graph_F" localSheetId="0" hidden="1">#REF!</definedName>
    <definedName name="__123Graph_F" hidden="1">#REF!</definedName>
    <definedName name="__123Graph_X" hidden="1">#REF!</definedName>
    <definedName name="_Fill" hidden="1">#REF!</definedName>
    <definedName name="_Fill1" localSheetId="1" hidden="1">#REF!</definedName>
    <definedName name="_Fill1" localSheetId="0" hidden="1">#REF!</definedName>
    <definedName name="_Fill1" hidden="1">#REF!</definedName>
    <definedName name="_xlnm._FilterDatabase" localSheetId="1" hidden="1">'Fiscal Ext 2025 (DOP) '!$B$11:$O$289</definedName>
    <definedName name="_xlnm._FilterDatabase" localSheetId="0" hidden="1">'Fiscal Ext 2025 (USD) '!$B$11:$O$289</definedName>
    <definedName name="_xlnm._FilterDatabase" hidden="1">#REF!</definedName>
    <definedName name="_Key1" localSheetId="1" hidden="1">#REF!</definedName>
    <definedName name="_Key1" hidden="1">#REF!</definedName>
    <definedName name="_Order1" hidden="1">255</definedName>
    <definedName name="_Parse_Out" localSheetId="1"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hidden="1">#REF!</definedName>
    <definedName name="ergferger" hidden="1">{"Main Economic Indicators",#N/A,FALSE,"C"}</definedName>
    <definedName name="k" hidden="1">{"Main Economic Indicators",#N/A,FALSE,"C"}</definedName>
    <definedName name="rtre" hidden="1">{"Main Economic Indicators",#N/A,FALSE,"C"}</definedName>
    <definedName name="wrn.Main._.Economic._.Indicators." hidden="1">{"Main Economic Indicators",#N/A,FALSE,"C"}</definedName>
    <definedName name="Z_1A8C061B_2301_11D3_BFD1_000039E37209_.wvu.Cols" localSheetId="1"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hidden="1">#REF!,#REF!,#REF!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2" l="1"/>
  <c r="O267" i="22" l="1"/>
  <c r="O271" i="22" l="1"/>
  <c r="O21" i="21" l="1"/>
  <c r="N179" i="22" l="1"/>
  <c r="M179" i="22"/>
  <c r="L179" i="22"/>
  <c r="K179" i="22"/>
  <c r="J179" i="22"/>
  <c r="I179" i="22"/>
  <c r="H179" i="22"/>
  <c r="G179" i="22"/>
  <c r="F179" i="22"/>
  <c r="E179" i="22"/>
  <c r="D179" i="22"/>
  <c r="C179" i="22"/>
  <c r="D180" i="21"/>
  <c r="D184" i="21"/>
  <c r="D254" i="22" l="1"/>
  <c r="E254" i="22"/>
  <c r="F254" i="22"/>
  <c r="G254" i="22"/>
  <c r="H254" i="22"/>
  <c r="I254" i="22"/>
  <c r="J254" i="22"/>
  <c r="K254" i="22"/>
  <c r="O243" i="22"/>
  <c r="O242" i="22"/>
  <c r="O241" i="22"/>
  <c r="O234" i="22"/>
  <c r="O235" i="22"/>
  <c r="O233" i="22"/>
  <c r="C232" i="22"/>
  <c r="D232" i="22"/>
  <c r="E232" i="22"/>
  <c r="F232" i="22"/>
  <c r="G232" i="22"/>
  <c r="H232" i="22"/>
  <c r="I232" i="22"/>
  <c r="J232" i="22"/>
  <c r="K232" i="22"/>
  <c r="L232" i="22"/>
  <c r="M232" i="22"/>
  <c r="N232" i="22"/>
  <c r="O229" i="22"/>
  <c r="O228" i="22"/>
  <c r="O227" i="22"/>
  <c r="O225" i="22"/>
  <c r="O224" i="22"/>
  <c r="O223" i="22"/>
  <c r="O221" i="22"/>
  <c r="O220" i="22"/>
  <c r="O219" i="22"/>
  <c r="N218" i="22"/>
  <c r="M218" i="22"/>
  <c r="L218" i="22"/>
  <c r="K218" i="22"/>
  <c r="J218" i="22"/>
  <c r="I218" i="22"/>
  <c r="H218" i="22"/>
  <c r="G218" i="22"/>
  <c r="F218" i="22"/>
  <c r="E218" i="22"/>
  <c r="D218" i="22"/>
  <c r="C218" i="22"/>
  <c r="O215" i="22"/>
  <c r="O214" i="22"/>
  <c r="O213" i="22"/>
  <c r="O209" i="22"/>
  <c r="D208" i="22"/>
  <c r="E208" i="22"/>
  <c r="F208" i="22"/>
  <c r="G208" i="22"/>
  <c r="H208" i="22"/>
  <c r="I208" i="22"/>
  <c r="J208" i="22"/>
  <c r="K208" i="22"/>
  <c r="L208" i="22"/>
  <c r="M208" i="22"/>
  <c r="N208" i="22"/>
  <c r="O206" i="22"/>
  <c r="O186" i="22"/>
  <c r="O185" i="22"/>
  <c r="O184" i="22"/>
  <c r="O181" i="22"/>
  <c r="O182" i="22"/>
  <c r="N169" i="22"/>
  <c r="M169" i="22"/>
  <c r="L169" i="22"/>
  <c r="K169" i="22"/>
  <c r="J169" i="22"/>
  <c r="I169" i="22"/>
  <c r="H169" i="22"/>
  <c r="G169" i="22"/>
  <c r="F169" i="22"/>
  <c r="E169" i="22"/>
  <c r="D169" i="22"/>
  <c r="C169" i="22"/>
  <c r="O168" i="22"/>
  <c r="O167" i="22"/>
  <c r="O166" i="22"/>
  <c r="N165" i="22"/>
  <c r="M165" i="22"/>
  <c r="L165" i="22"/>
  <c r="K165" i="22"/>
  <c r="J165" i="22"/>
  <c r="I165" i="22"/>
  <c r="H165" i="22"/>
  <c r="G165" i="22"/>
  <c r="F165" i="22"/>
  <c r="E165" i="22"/>
  <c r="D165" i="22"/>
  <c r="C165" i="22"/>
  <c r="O162" i="22"/>
  <c r="O161" i="22"/>
  <c r="D153" i="22"/>
  <c r="E153" i="22"/>
  <c r="F153" i="22"/>
  <c r="G153" i="22"/>
  <c r="H153" i="22"/>
  <c r="I153" i="22"/>
  <c r="J153" i="22"/>
  <c r="K153" i="22"/>
  <c r="L153" i="22"/>
  <c r="M153" i="22"/>
  <c r="N153" i="22"/>
  <c r="D148" i="22"/>
  <c r="E148" i="22"/>
  <c r="F148" i="22"/>
  <c r="G148" i="22"/>
  <c r="H148" i="22"/>
  <c r="I148" i="22"/>
  <c r="J148" i="22"/>
  <c r="K148" i="22"/>
  <c r="L148" i="22"/>
  <c r="M148" i="22"/>
  <c r="N148" i="22"/>
  <c r="O155" i="22"/>
  <c r="O156" i="22"/>
  <c r="O150" i="22"/>
  <c r="O151" i="22"/>
  <c r="O145" i="22"/>
  <c r="O146" i="22"/>
  <c r="O139" i="22"/>
  <c r="O140" i="22"/>
  <c r="O136" i="22"/>
  <c r="O135" i="22"/>
  <c r="O134" i="22"/>
  <c r="N133" i="22"/>
  <c r="M133" i="22"/>
  <c r="L133" i="22"/>
  <c r="K133" i="22"/>
  <c r="J133" i="22"/>
  <c r="I133" i="22"/>
  <c r="H133" i="22"/>
  <c r="G133" i="22"/>
  <c r="F133" i="22"/>
  <c r="E133" i="22"/>
  <c r="D133" i="22"/>
  <c r="C133" i="22"/>
  <c r="O86" i="22"/>
  <c r="O87" i="22"/>
  <c r="N84" i="22"/>
  <c r="M84" i="22"/>
  <c r="L84" i="22"/>
  <c r="K84" i="22"/>
  <c r="J84" i="22"/>
  <c r="I84" i="22"/>
  <c r="H84" i="22"/>
  <c r="G84" i="22"/>
  <c r="F84" i="22"/>
  <c r="E84" i="22"/>
  <c r="D84" i="22"/>
  <c r="C84" i="22"/>
  <c r="O81" i="22"/>
  <c r="O82" i="22"/>
  <c r="N79" i="22"/>
  <c r="M79" i="22"/>
  <c r="L79" i="22"/>
  <c r="K79" i="22"/>
  <c r="J79" i="22"/>
  <c r="I79" i="22"/>
  <c r="H79" i="22"/>
  <c r="G79" i="22"/>
  <c r="F79" i="22"/>
  <c r="E79" i="22"/>
  <c r="D79" i="22"/>
  <c r="C79" i="22"/>
  <c r="O76" i="22"/>
  <c r="O77" i="22"/>
  <c r="O56" i="22"/>
  <c r="O57" i="22"/>
  <c r="O41" i="22"/>
  <c r="O42" i="22"/>
  <c r="D282" i="21"/>
  <c r="E282" i="21"/>
  <c r="F282" i="21"/>
  <c r="G282" i="21"/>
  <c r="H282" i="21"/>
  <c r="I282" i="21"/>
  <c r="J282" i="21"/>
  <c r="K282" i="21"/>
  <c r="L282" i="21"/>
  <c r="M282" i="21"/>
  <c r="N282" i="21"/>
  <c r="D254" i="21"/>
  <c r="E254" i="21"/>
  <c r="F254" i="21"/>
  <c r="G254" i="21"/>
  <c r="H254" i="21"/>
  <c r="I254" i="21"/>
  <c r="J254" i="21"/>
  <c r="K254" i="21"/>
  <c r="L254" i="21"/>
  <c r="M254" i="21"/>
  <c r="N254" i="21"/>
  <c r="O242" i="21"/>
  <c r="O243" i="21"/>
  <c r="O241" i="21"/>
  <c r="D240" i="21"/>
  <c r="E240" i="21"/>
  <c r="F240" i="21"/>
  <c r="G240" i="21"/>
  <c r="H240" i="21"/>
  <c r="I240" i="21"/>
  <c r="J240" i="21"/>
  <c r="K240" i="21"/>
  <c r="L240" i="21"/>
  <c r="M240" i="21"/>
  <c r="N240" i="21"/>
  <c r="D236" i="21"/>
  <c r="E236" i="21"/>
  <c r="F236" i="21"/>
  <c r="G236" i="21"/>
  <c r="H236" i="21"/>
  <c r="I236" i="21"/>
  <c r="J236" i="21"/>
  <c r="K236" i="21"/>
  <c r="L236" i="21"/>
  <c r="M236" i="21"/>
  <c r="N236" i="21"/>
  <c r="O229" i="21"/>
  <c r="O228" i="21"/>
  <c r="O227" i="21"/>
  <c r="D226" i="21"/>
  <c r="E226" i="21"/>
  <c r="F226" i="21"/>
  <c r="G226" i="21"/>
  <c r="H226" i="21"/>
  <c r="I226" i="21"/>
  <c r="J226" i="21"/>
  <c r="K226" i="21"/>
  <c r="L226" i="21"/>
  <c r="M226" i="21"/>
  <c r="N226" i="21"/>
  <c r="O221" i="21"/>
  <c r="O220" i="21"/>
  <c r="O219" i="21"/>
  <c r="D218" i="21"/>
  <c r="E218" i="21"/>
  <c r="F218" i="21"/>
  <c r="G218" i="21"/>
  <c r="H218" i="21"/>
  <c r="I218" i="21"/>
  <c r="J218" i="21"/>
  <c r="K218" i="21"/>
  <c r="L218" i="21"/>
  <c r="M218" i="21"/>
  <c r="N218" i="21"/>
  <c r="O215" i="21"/>
  <c r="O214" i="21"/>
  <c r="O213" i="21"/>
  <c r="O210" i="21"/>
  <c r="O209" i="21"/>
  <c r="O207" i="21"/>
  <c r="O206" i="21"/>
  <c r="C208" i="21"/>
  <c r="O187" i="21"/>
  <c r="O186" i="21"/>
  <c r="O185" i="21"/>
  <c r="O182" i="21"/>
  <c r="O183" i="21"/>
  <c r="O181" i="21"/>
  <c r="E184" i="21"/>
  <c r="F184" i="21"/>
  <c r="G184" i="21"/>
  <c r="H184" i="21"/>
  <c r="I184" i="21"/>
  <c r="J184" i="21"/>
  <c r="K184" i="21"/>
  <c r="L184" i="21"/>
  <c r="M184" i="21"/>
  <c r="N184" i="21"/>
  <c r="E180" i="21"/>
  <c r="F180" i="21"/>
  <c r="G180" i="21"/>
  <c r="H180" i="21"/>
  <c r="I180" i="21"/>
  <c r="J180" i="21"/>
  <c r="K180" i="21"/>
  <c r="L180" i="21"/>
  <c r="M180" i="21"/>
  <c r="N180" i="21"/>
  <c r="O172" i="21"/>
  <c r="O173" i="21"/>
  <c r="O171" i="21"/>
  <c r="D170" i="21"/>
  <c r="E170" i="21"/>
  <c r="F170" i="21"/>
  <c r="G170" i="21"/>
  <c r="H170" i="21"/>
  <c r="I170" i="21"/>
  <c r="J170" i="21"/>
  <c r="K170" i="21"/>
  <c r="L170" i="21"/>
  <c r="M170" i="21"/>
  <c r="N170" i="21"/>
  <c r="D166" i="21"/>
  <c r="E166" i="21"/>
  <c r="F166" i="21"/>
  <c r="G166" i="21"/>
  <c r="H166" i="21"/>
  <c r="I166" i="21"/>
  <c r="J166" i="21"/>
  <c r="K166" i="21"/>
  <c r="L166" i="21"/>
  <c r="M166" i="21"/>
  <c r="N166" i="21"/>
  <c r="D155" i="21"/>
  <c r="E155" i="21"/>
  <c r="F155" i="21"/>
  <c r="G155" i="21"/>
  <c r="H155" i="21"/>
  <c r="I155" i="21"/>
  <c r="J155" i="21"/>
  <c r="K155" i="21"/>
  <c r="L155" i="21"/>
  <c r="M155" i="21"/>
  <c r="N155" i="21"/>
  <c r="D151" i="21"/>
  <c r="E151" i="21"/>
  <c r="F151" i="21"/>
  <c r="G151" i="21"/>
  <c r="H151" i="21"/>
  <c r="I151" i="21"/>
  <c r="J151" i="21"/>
  <c r="K151" i="21"/>
  <c r="L151" i="21"/>
  <c r="M151" i="21"/>
  <c r="N151" i="21"/>
  <c r="C151" i="21"/>
  <c r="O143" i="21"/>
  <c r="O144" i="21"/>
  <c r="O140" i="21"/>
  <c r="O139" i="21"/>
  <c r="O138" i="21"/>
  <c r="D137" i="21"/>
  <c r="E137" i="21"/>
  <c r="F137" i="21"/>
  <c r="G137" i="21"/>
  <c r="H137" i="21"/>
  <c r="I137" i="21"/>
  <c r="J137" i="21"/>
  <c r="K137" i="21"/>
  <c r="L137" i="21"/>
  <c r="M137" i="21"/>
  <c r="N137" i="21"/>
  <c r="O136" i="21"/>
  <c r="O89" i="21"/>
  <c r="O90" i="21"/>
  <c r="O88" i="21"/>
  <c r="D87" i="21"/>
  <c r="E87" i="21"/>
  <c r="F87" i="21"/>
  <c r="G87" i="21"/>
  <c r="H87" i="21"/>
  <c r="I87" i="21"/>
  <c r="J87" i="21"/>
  <c r="K87" i="21"/>
  <c r="L87" i="21"/>
  <c r="M87" i="21"/>
  <c r="N87" i="21"/>
  <c r="O85" i="21"/>
  <c r="O84" i="21"/>
  <c r="D82" i="21"/>
  <c r="E82" i="21"/>
  <c r="F82" i="21"/>
  <c r="G82" i="21"/>
  <c r="H82" i="21"/>
  <c r="I82" i="21"/>
  <c r="J82" i="21"/>
  <c r="K82" i="21"/>
  <c r="L82" i="21"/>
  <c r="M82" i="21"/>
  <c r="N82" i="21"/>
  <c r="O78" i="21"/>
  <c r="O79" i="21"/>
  <c r="O80" i="21"/>
  <c r="O63" i="21"/>
  <c r="O57" i="21"/>
  <c r="O58" i="21"/>
  <c r="O42" i="21"/>
  <c r="O212" i="22" l="1"/>
  <c r="O226" i="22"/>
  <c r="O240" i="22"/>
  <c r="O133" i="22"/>
  <c r="O232" i="22"/>
  <c r="O170" i="21"/>
  <c r="O240" i="21"/>
  <c r="O180" i="21"/>
  <c r="O184" i="21"/>
  <c r="O222" i="22"/>
  <c r="O218" i="22"/>
  <c r="O226" i="21"/>
  <c r="O87" i="21"/>
  <c r="O217" i="22" l="1"/>
  <c r="O22" i="22" l="1"/>
  <c r="O24" i="21"/>
  <c r="O23" i="21" s="1"/>
  <c r="N23" i="21"/>
  <c r="M23" i="21"/>
  <c r="L23" i="21"/>
  <c r="K23" i="21"/>
  <c r="J23" i="21"/>
  <c r="I23" i="21"/>
  <c r="H23" i="21"/>
  <c r="G23" i="21"/>
  <c r="F23" i="21"/>
  <c r="E23" i="21"/>
  <c r="D23" i="21"/>
  <c r="C23" i="21"/>
  <c r="N198" i="22" l="1"/>
  <c r="M198" i="22"/>
  <c r="L198" i="22"/>
  <c r="K198" i="22"/>
  <c r="J198" i="22"/>
  <c r="I198" i="22"/>
  <c r="H198" i="22"/>
  <c r="G198" i="22"/>
  <c r="F198" i="22"/>
  <c r="E198" i="22"/>
  <c r="D198" i="22"/>
  <c r="C198" i="22"/>
  <c r="C194" i="22"/>
  <c r="C189" i="22"/>
  <c r="O123" i="22"/>
  <c r="O122" i="22"/>
  <c r="O118" i="22"/>
  <c r="O117" i="22"/>
  <c r="O116" i="22"/>
  <c r="O111" i="22"/>
  <c r="O36" i="22"/>
  <c r="O30" i="22"/>
  <c r="N208" i="21"/>
  <c r="M208" i="21"/>
  <c r="L208" i="21"/>
  <c r="K208" i="21"/>
  <c r="J208" i="21"/>
  <c r="I208" i="21"/>
  <c r="H208" i="21"/>
  <c r="G208" i="21"/>
  <c r="F208" i="21"/>
  <c r="E208" i="21"/>
  <c r="D208" i="21"/>
  <c r="N198" i="21"/>
  <c r="M198" i="21"/>
  <c r="L198" i="21"/>
  <c r="K198" i="21"/>
  <c r="J198" i="21"/>
  <c r="I198" i="21"/>
  <c r="H198" i="21"/>
  <c r="G198" i="21"/>
  <c r="F198" i="21"/>
  <c r="E198" i="21"/>
  <c r="D198" i="21"/>
  <c r="C198" i="21"/>
  <c r="C194" i="21"/>
  <c r="C190" i="21"/>
  <c r="C170" i="21"/>
  <c r="O169" i="21"/>
  <c r="O168" i="21"/>
  <c r="O167" i="21"/>
  <c r="C166" i="21"/>
  <c r="O164" i="21"/>
  <c r="O163" i="21"/>
  <c r="O137" i="21"/>
  <c r="C137" i="21"/>
  <c r="O126" i="21"/>
  <c r="O125" i="21"/>
  <c r="O122" i="21"/>
  <c r="O121" i="21"/>
  <c r="O120" i="21"/>
  <c r="O119" i="21"/>
  <c r="N118" i="21"/>
  <c r="M118" i="21"/>
  <c r="L118" i="21"/>
  <c r="K118" i="21"/>
  <c r="J118" i="21"/>
  <c r="I118" i="21"/>
  <c r="H118" i="21"/>
  <c r="G118" i="21"/>
  <c r="F118" i="21"/>
  <c r="E118" i="21"/>
  <c r="D118" i="21"/>
  <c r="C118" i="21"/>
  <c r="O31" i="21"/>
  <c r="O115" i="22" l="1"/>
  <c r="O118" i="21"/>
  <c r="O166" i="21"/>
  <c r="C189" i="21"/>
  <c r="C188" i="22"/>
  <c r="N264" i="22" l="1"/>
  <c r="M264" i="22"/>
  <c r="L264" i="22"/>
  <c r="K264" i="22"/>
  <c r="J264" i="22"/>
  <c r="H264" i="22"/>
  <c r="G264" i="22"/>
  <c r="F264" i="22"/>
  <c r="D264" i="22"/>
  <c r="C254" i="22"/>
  <c r="N240" i="22"/>
  <c r="M240" i="22"/>
  <c r="L240" i="22"/>
  <c r="K240" i="22"/>
  <c r="J240" i="22"/>
  <c r="I240" i="22"/>
  <c r="H240" i="22"/>
  <c r="G240" i="22"/>
  <c r="F240" i="22"/>
  <c r="E240" i="22"/>
  <c r="D240" i="22"/>
  <c r="C240" i="22"/>
  <c r="O239" i="22"/>
  <c r="O238" i="22"/>
  <c r="O237" i="22"/>
  <c r="N236" i="22"/>
  <c r="M236" i="22"/>
  <c r="L236" i="22"/>
  <c r="K236" i="22"/>
  <c r="J236" i="22"/>
  <c r="I236" i="22"/>
  <c r="H236" i="22"/>
  <c r="G236" i="22"/>
  <c r="F236" i="22"/>
  <c r="E236" i="22"/>
  <c r="D236" i="22"/>
  <c r="C236" i="22"/>
  <c r="N226" i="22"/>
  <c r="M226" i="22"/>
  <c r="L226" i="22"/>
  <c r="K226" i="22"/>
  <c r="J226" i="22"/>
  <c r="I226" i="22"/>
  <c r="H226" i="22"/>
  <c r="G226" i="22"/>
  <c r="F226" i="22"/>
  <c r="E226" i="22"/>
  <c r="D226" i="22"/>
  <c r="C226" i="22"/>
  <c r="N222" i="22"/>
  <c r="M222" i="22"/>
  <c r="L222" i="22"/>
  <c r="K222" i="22"/>
  <c r="J222" i="22"/>
  <c r="I222" i="22"/>
  <c r="H222" i="22"/>
  <c r="G222" i="22"/>
  <c r="F222" i="22"/>
  <c r="E222" i="22"/>
  <c r="D222" i="22"/>
  <c r="C222" i="22"/>
  <c r="N212" i="22"/>
  <c r="M212" i="22"/>
  <c r="L212" i="22"/>
  <c r="K212" i="22"/>
  <c r="H212" i="22"/>
  <c r="G212" i="22"/>
  <c r="F212" i="22"/>
  <c r="E212" i="22"/>
  <c r="D212" i="22"/>
  <c r="C212" i="22"/>
  <c r="O211" i="22"/>
  <c r="O210" i="22"/>
  <c r="C208" i="22"/>
  <c r="O207" i="22"/>
  <c r="O183" i="22"/>
  <c r="N183" i="22"/>
  <c r="M183" i="22"/>
  <c r="L183" i="22"/>
  <c r="O180" i="22"/>
  <c r="O172" i="22"/>
  <c r="O171" i="22"/>
  <c r="O170" i="22"/>
  <c r="O154" i="22"/>
  <c r="O153" i="22" s="1"/>
  <c r="C153" i="22"/>
  <c r="O149" i="22"/>
  <c r="O148" i="22" s="1"/>
  <c r="C148" i="22"/>
  <c r="O85" i="22"/>
  <c r="O84" i="22" s="1"/>
  <c r="O80" i="22"/>
  <c r="C69" i="22"/>
  <c r="N264" i="21"/>
  <c r="M264" i="21"/>
  <c r="L264" i="21"/>
  <c r="K264" i="21"/>
  <c r="J264" i="21"/>
  <c r="I264" i="21"/>
  <c r="H264" i="21"/>
  <c r="G264" i="21"/>
  <c r="F264" i="21"/>
  <c r="E264" i="21"/>
  <c r="C264" i="21"/>
  <c r="C254" i="21"/>
  <c r="C240" i="21"/>
  <c r="O239" i="21"/>
  <c r="O238" i="21"/>
  <c r="O237" i="21"/>
  <c r="C236" i="21"/>
  <c r="O235" i="21"/>
  <c r="O234" i="21"/>
  <c r="C232" i="21"/>
  <c r="C226" i="21"/>
  <c r="O225" i="21"/>
  <c r="O224" i="21"/>
  <c r="O223" i="21"/>
  <c r="N222" i="21"/>
  <c r="M222" i="21"/>
  <c r="L222" i="21"/>
  <c r="K222" i="21"/>
  <c r="J222" i="21"/>
  <c r="I222" i="21"/>
  <c r="H222" i="21"/>
  <c r="G222" i="21"/>
  <c r="F222" i="21"/>
  <c r="E222" i="21"/>
  <c r="D222" i="21"/>
  <c r="C222" i="21"/>
  <c r="C218" i="21"/>
  <c r="O212" i="21"/>
  <c r="O211" i="21"/>
  <c r="C184" i="21"/>
  <c r="C180" i="21"/>
  <c r="C87" i="21"/>
  <c r="O83" i="21"/>
  <c r="C82" i="21"/>
  <c r="C71" i="21"/>
  <c r="O64" i="21"/>
  <c r="O43" i="21"/>
  <c r="M217" i="21" l="1"/>
  <c r="H231" i="22"/>
  <c r="J231" i="22"/>
  <c r="K231" i="22"/>
  <c r="N217" i="21"/>
  <c r="H217" i="21"/>
  <c r="L231" i="22"/>
  <c r="I217" i="21"/>
  <c r="M231" i="22"/>
  <c r="J217" i="21"/>
  <c r="N231" i="22"/>
  <c r="L217" i="21"/>
  <c r="I231" i="22"/>
  <c r="K217" i="21"/>
  <c r="M217" i="22"/>
  <c r="J217" i="22"/>
  <c r="I217" i="22"/>
  <c r="L217" i="22"/>
  <c r="D217" i="22"/>
  <c r="D231" i="22"/>
  <c r="E217" i="21"/>
  <c r="E217" i="22"/>
  <c r="E231" i="22"/>
  <c r="F217" i="21"/>
  <c r="F217" i="22"/>
  <c r="F231" i="22"/>
  <c r="G217" i="21"/>
  <c r="C217" i="22"/>
  <c r="G231" i="22"/>
  <c r="D217" i="21"/>
  <c r="H217" i="22"/>
  <c r="G217" i="22"/>
  <c r="K217" i="22"/>
  <c r="N217" i="22"/>
  <c r="O208" i="22"/>
  <c r="C231" i="22"/>
  <c r="O236" i="22"/>
  <c r="O231" i="22" s="1"/>
  <c r="M254" i="22"/>
  <c r="N254" i="22"/>
  <c r="L254" i="22"/>
  <c r="C264" i="22"/>
  <c r="O265" i="22"/>
  <c r="O266" i="22"/>
  <c r="C217" i="21"/>
  <c r="O236" i="21"/>
  <c r="O266" i="21"/>
  <c r="O267" i="21"/>
  <c r="C282" i="21"/>
  <c r="C250" i="21"/>
  <c r="O265" i="21"/>
  <c r="D264" i="21"/>
  <c r="O270" i="21"/>
  <c r="O271" i="21"/>
  <c r="O165" i="22"/>
  <c r="O79" i="22"/>
  <c r="O222" i="21"/>
  <c r="O218" i="21"/>
  <c r="O208" i="21"/>
  <c r="C231" i="21"/>
  <c r="O82" i="21"/>
  <c r="O179" i="22"/>
  <c r="C250" i="22"/>
  <c r="O169" i="22"/>
  <c r="E264" i="22"/>
  <c r="I264" i="22"/>
  <c r="O264" i="22" l="1"/>
  <c r="O217" i="21"/>
  <c r="C278" i="21"/>
  <c r="O264" i="21"/>
  <c r="C278" i="22"/>
  <c r="D232" i="21" l="1"/>
  <c r="D231" i="21" l="1"/>
  <c r="E232" i="21"/>
  <c r="E231" i="21" l="1"/>
  <c r="F232" i="21"/>
  <c r="F231" i="21" l="1"/>
  <c r="G232" i="21"/>
  <c r="G231" i="21" l="1"/>
  <c r="H232" i="21"/>
  <c r="H231" i="21" l="1"/>
  <c r="I232" i="21"/>
  <c r="I231" i="21" l="1"/>
  <c r="J232" i="21"/>
  <c r="J231" i="21" l="1"/>
  <c r="K232" i="21"/>
  <c r="K231" i="21" l="1"/>
  <c r="L232" i="21"/>
  <c r="L231" i="21" l="1"/>
  <c r="O158" i="21"/>
  <c r="O157" i="21"/>
  <c r="O156" i="21"/>
  <c r="C155" i="21"/>
  <c r="O154" i="21"/>
  <c r="O153" i="21"/>
  <c r="O152" i="21"/>
  <c r="O150" i="21"/>
  <c r="O149" i="21"/>
  <c r="O151" i="21" l="1"/>
  <c r="O155" i="21"/>
  <c r="M232" i="21"/>
  <c r="M231" i="21" l="1"/>
  <c r="N232" i="21" l="1"/>
  <c r="O233" i="21"/>
  <c r="O232" i="21" s="1"/>
  <c r="O231" i="21" s="1"/>
  <c r="N231" i="21" l="1"/>
  <c r="C66" i="21"/>
  <c r="C176" i="21"/>
  <c r="C64" i="22"/>
  <c r="C175" i="22"/>
  <c r="C174" i="22" l="1"/>
  <c r="C175" i="21"/>
  <c r="D194" i="21"/>
  <c r="D194" i="22" l="1"/>
  <c r="D250" i="22" l="1"/>
  <c r="D278" i="22" l="1"/>
  <c r="E250" i="22" l="1"/>
  <c r="E194" i="22"/>
  <c r="E278" i="22" l="1"/>
  <c r="F250" i="22" l="1"/>
  <c r="F194" i="22"/>
  <c r="F278" i="22" l="1"/>
  <c r="G250" i="22" l="1"/>
  <c r="G194" i="22"/>
  <c r="G278" i="22" l="1"/>
  <c r="H250" i="22" l="1"/>
  <c r="H194" i="22"/>
  <c r="H278" i="22" l="1"/>
  <c r="I194" i="22" l="1"/>
  <c r="I250" i="22" l="1"/>
  <c r="I278" i="22" l="1"/>
  <c r="J194" i="22" l="1"/>
  <c r="J278" i="22" l="1"/>
  <c r="J250" i="22"/>
  <c r="K250" i="22" l="1"/>
  <c r="K194" i="22"/>
  <c r="K278" i="22"/>
  <c r="L194" i="22" l="1"/>
  <c r="L250" i="22"/>
  <c r="L278" i="22" l="1"/>
  <c r="M250" i="22" l="1"/>
  <c r="M194" i="22"/>
  <c r="M278" i="22" l="1"/>
  <c r="N194" i="22" l="1"/>
  <c r="N250" i="22"/>
  <c r="N278" i="22" l="1"/>
  <c r="D250" i="21" l="1"/>
  <c r="D278" i="21" l="1"/>
  <c r="E194" i="21"/>
  <c r="E250" i="21" l="1"/>
  <c r="E278" i="21" l="1"/>
  <c r="F194" i="21" l="1"/>
  <c r="F250" i="21" l="1"/>
  <c r="G194" i="21"/>
  <c r="F278" i="21" l="1"/>
  <c r="G250" i="21" l="1"/>
  <c r="G278" i="21" l="1"/>
  <c r="H194" i="21" l="1"/>
  <c r="H250" i="21"/>
  <c r="H278" i="21" l="1"/>
  <c r="I194" i="21" l="1"/>
  <c r="I250" i="21" l="1"/>
  <c r="I278" i="21" l="1"/>
  <c r="J194" i="21" l="1"/>
  <c r="J250" i="21" l="1"/>
  <c r="J278" i="21" l="1"/>
  <c r="K194" i="21" l="1"/>
  <c r="K250" i="21"/>
  <c r="K278" i="21" l="1"/>
  <c r="L194" i="21"/>
  <c r="L250" i="21" l="1"/>
  <c r="L278" i="21" l="1"/>
  <c r="M194" i="21"/>
  <c r="M278" i="21" l="1"/>
  <c r="M250" i="21"/>
  <c r="N194" i="21"/>
  <c r="N250" i="21" l="1"/>
  <c r="N278" i="21" l="1"/>
  <c r="O270" i="22" l="1"/>
  <c r="F16" i="21" l="1"/>
  <c r="E16" i="21" l="1"/>
  <c r="D16" i="21"/>
  <c r="M16" i="21"/>
  <c r="I16" i="21"/>
  <c r="H16" i="21"/>
  <c r="F15" i="21"/>
  <c r="N16" i="21"/>
  <c r="L16" i="21"/>
  <c r="D15" i="21" l="1"/>
  <c r="L15" i="21"/>
  <c r="N15" i="21"/>
  <c r="H15" i="21"/>
  <c r="I15" i="21"/>
  <c r="M15" i="21"/>
  <c r="E15" i="21"/>
  <c r="O17" i="22"/>
  <c r="J16" i="21" l="1"/>
  <c r="J15" i="21" l="1"/>
  <c r="O19" i="22" l="1"/>
  <c r="O16" i="22" s="1"/>
  <c r="O15" i="22" s="1"/>
  <c r="C16" i="22"/>
  <c r="I16" i="22"/>
  <c r="H16" i="22"/>
  <c r="M16" i="22"/>
  <c r="H15" i="22" l="1"/>
  <c r="I15" i="22"/>
  <c r="C15" i="22"/>
  <c r="K16" i="22"/>
  <c r="M15" i="22"/>
  <c r="F16" i="22"/>
  <c r="E16" i="22"/>
  <c r="L16" i="22"/>
  <c r="J16" i="22"/>
  <c r="N16" i="22"/>
  <c r="D16" i="22"/>
  <c r="G16" i="22"/>
  <c r="N15" i="22" l="1"/>
  <c r="G15" i="22"/>
  <c r="J15" i="22"/>
  <c r="L15" i="22"/>
  <c r="E15" i="22"/>
  <c r="D15" i="22"/>
  <c r="F15" i="22"/>
  <c r="K15" i="22"/>
  <c r="G16" i="21" l="1"/>
  <c r="G15" i="21" l="1"/>
  <c r="K16" i="21" l="1"/>
  <c r="K15" i="21" l="1"/>
  <c r="O19" i="21" l="1"/>
  <c r="O17" i="21" l="1"/>
  <c r="O16" i="21" s="1"/>
  <c r="O15" i="21" s="1"/>
  <c r="C16" i="21"/>
  <c r="C15" i="21" l="1"/>
  <c r="O18" i="21" l="1"/>
  <c r="O20" i="21"/>
  <c r="O18" i="22" l="1"/>
  <c r="O20" i="22"/>
  <c r="G141" i="21" l="1"/>
  <c r="E204" i="21"/>
  <c r="G60" i="21"/>
  <c r="J76" i="21"/>
  <c r="L45" i="21"/>
  <c r="C141" i="21"/>
  <c r="C143" i="22"/>
  <c r="E141" i="21"/>
  <c r="H40" i="21"/>
  <c r="D204" i="21"/>
  <c r="C40" i="21"/>
  <c r="D40" i="21"/>
  <c r="D50" i="21"/>
  <c r="C54" i="22"/>
  <c r="F141" i="21"/>
  <c r="C137" i="22"/>
  <c r="C74" i="22"/>
  <c r="I204" i="22"/>
  <c r="F44" i="22"/>
  <c r="D60" i="21"/>
  <c r="F204" i="21"/>
  <c r="I50" i="21"/>
  <c r="D76" i="21"/>
  <c r="D147" i="21"/>
  <c r="C39" i="22"/>
  <c r="G40" i="21"/>
  <c r="F40" i="21"/>
  <c r="N49" i="22"/>
  <c r="D141" i="21"/>
  <c r="H45" i="21"/>
  <c r="H147" i="21"/>
  <c r="J49" i="22"/>
  <c r="E49" i="22"/>
  <c r="I74" i="22"/>
  <c r="N50" i="21"/>
  <c r="H141" i="21"/>
  <c r="N45" i="21" l="1"/>
  <c r="N59" i="22"/>
  <c r="M141" i="21"/>
  <c r="D59" i="22"/>
  <c r="K141" i="21"/>
  <c r="J50" i="21"/>
  <c r="J39" i="22"/>
  <c r="H59" i="22"/>
  <c r="H44" i="22"/>
  <c r="O61" i="22"/>
  <c r="D137" i="22"/>
  <c r="L44" i="22"/>
  <c r="H76" i="21"/>
  <c r="C55" i="21"/>
  <c r="I203" i="22"/>
  <c r="I143" i="22"/>
  <c r="O52" i="22"/>
  <c r="C59" i="22"/>
  <c r="E59" i="22"/>
  <c r="D204" i="22"/>
  <c r="I54" i="22"/>
  <c r="F76" i="21"/>
  <c r="K40" i="21"/>
  <c r="H204" i="22"/>
  <c r="C204" i="21"/>
  <c r="G147" i="21"/>
  <c r="O62" i="21"/>
  <c r="J74" i="22"/>
  <c r="G137" i="22"/>
  <c r="E50" i="21"/>
  <c r="N44" i="22"/>
  <c r="D45" i="21"/>
  <c r="N141" i="21"/>
  <c r="N204" i="21"/>
  <c r="F45" i="21"/>
  <c r="F55" i="21"/>
  <c r="H39" i="22"/>
  <c r="E147" i="21"/>
  <c r="C44" i="22"/>
  <c r="F54" i="22"/>
  <c r="H146" i="21"/>
  <c r="N137" i="22"/>
  <c r="M76" i="21"/>
  <c r="O37" i="21"/>
  <c r="K59" i="22"/>
  <c r="K204" i="22"/>
  <c r="O163" i="22"/>
  <c r="N39" i="22"/>
  <c r="C142" i="22"/>
  <c r="F147" i="21"/>
  <c r="E45" i="21"/>
  <c r="J204" i="21"/>
  <c r="I76" i="21"/>
  <c r="F203" i="21"/>
  <c r="G55" i="21"/>
  <c r="C60" i="21"/>
  <c r="D55" i="21"/>
  <c r="E76" i="21"/>
  <c r="J137" i="22"/>
  <c r="E74" i="22"/>
  <c r="I39" i="22"/>
  <c r="M49" i="22"/>
  <c r="H50" i="21"/>
  <c r="O52" i="21"/>
  <c r="L76" i="21"/>
  <c r="J141" i="21"/>
  <c r="L39" i="22"/>
  <c r="O47" i="22"/>
  <c r="E40" i="21"/>
  <c r="M59" i="22"/>
  <c r="F74" i="22"/>
  <c r="D39" i="22"/>
  <c r="E137" i="22"/>
  <c r="E203" i="21"/>
  <c r="G76" i="21"/>
  <c r="K74" i="22"/>
  <c r="K76" i="21"/>
  <c r="O129" i="22"/>
  <c r="O48" i="21"/>
  <c r="O47" i="21"/>
  <c r="C204" i="22"/>
  <c r="K137" i="22"/>
  <c r="N55" i="21"/>
  <c r="E54" i="22"/>
  <c r="C45" i="21"/>
  <c r="E55" i="21"/>
  <c r="O56" i="21"/>
  <c r="O55" i="21" s="1"/>
  <c r="G204" i="21"/>
  <c r="D146" i="21"/>
  <c r="G74" i="22"/>
  <c r="O46" i="21"/>
  <c r="O53" i="21"/>
  <c r="I44" i="22"/>
  <c r="N40" i="21"/>
  <c r="K55" i="21"/>
  <c r="M39" i="22"/>
  <c r="E204" i="22"/>
  <c r="F137" i="22"/>
  <c r="O165" i="21"/>
  <c r="H60" i="21"/>
  <c r="I59" i="22"/>
  <c r="F60" i="21"/>
  <c r="E39" i="22"/>
  <c r="H49" i="22"/>
  <c r="F143" i="22"/>
  <c r="O132" i="21"/>
  <c r="G45" i="21"/>
  <c r="H55" i="21"/>
  <c r="C147" i="21"/>
  <c r="C49" i="22"/>
  <c r="K143" i="22"/>
  <c r="N76" i="21"/>
  <c r="M204" i="22"/>
  <c r="O41" i="21"/>
  <c r="O40" i="21" s="1"/>
  <c r="L137" i="22"/>
  <c r="C89" i="22"/>
  <c r="O51" i="22"/>
  <c r="C50" i="21"/>
  <c r="O51" i="21"/>
  <c r="E60" i="21"/>
  <c r="G59" i="22"/>
  <c r="M204" i="21"/>
  <c r="J40" i="21"/>
  <c r="H204" i="21"/>
  <c r="C76" i="21"/>
  <c r="O77" i="21"/>
  <c r="O76" i="21" s="1"/>
  <c r="G49" i="22"/>
  <c r="G50" i="21"/>
  <c r="F50" i="21"/>
  <c r="N54" i="22"/>
  <c r="G204" i="22"/>
  <c r="L74" i="22"/>
  <c r="J204" i="22"/>
  <c r="I141" i="21"/>
  <c r="D203" i="21"/>
  <c r="L49" i="22"/>
  <c r="O45" i="22" l="1"/>
  <c r="O46" i="22"/>
  <c r="L204" i="21"/>
  <c r="I49" i="22"/>
  <c r="F204" i="22"/>
  <c r="N74" i="22"/>
  <c r="K44" i="22"/>
  <c r="J143" i="22"/>
  <c r="L141" i="21"/>
  <c r="L55" i="21"/>
  <c r="M54" i="22"/>
  <c r="K60" i="21"/>
  <c r="L60" i="21"/>
  <c r="M137" i="22"/>
  <c r="D74" i="22"/>
  <c r="O75" i="22"/>
  <c r="O74" i="22" s="1"/>
  <c r="J55" i="21"/>
  <c r="I204" i="21"/>
  <c r="H143" i="22"/>
  <c r="K203" i="22"/>
  <c r="L143" i="22"/>
  <c r="M74" i="22"/>
  <c r="N204" i="22"/>
  <c r="I137" i="22"/>
  <c r="E146" i="21"/>
  <c r="D203" i="22"/>
  <c r="C99" i="22"/>
  <c r="M143" i="22"/>
  <c r="M55" i="21"/>
  <c r="M45" i="21"/>
  <c r="J60" i="21"/>
  <c r="F142" i="22"/>
  <c r="H54" i="22"/>
  <c r="D44" i="22"/>
  <c r="F59" i="22"/>
  <c r="K147" i="21"/>
  <c r="N60" i="21"/>
  <c r="N147" i="21"/>
  <c r="C246" i="22"/>
  <c r="L204" i="22"/>
  <c r="K54" i="22"/>
  <c r="O60" i="22"/>
  <c r="I60" i="21"/>
  <c r="G54" i="22"/>
  <c r="M203" i="22"/>
  <c r="H203" i="21"/>
  <c r="I147" i="21"/>
  <c r="G146" i="21"/>
  <c r="O45" i="21"/>
  <c r="F39" i="22"/>
  <c r="O40" i="22"/>
  <c r="O39" i="22" s="1"/>
  <c r="J147" i="21"/>
  <c r="N143" i="22"/>
  <c r="I55" i="21"/>
  <c r="O205" i="21"/>
  <c r="O204" i="21" s="1"/>
  <c r="O203" i="21" s="1"/>
  <c r="D49" i="22"/>
  <c r="K49" i="22"/>
  <c r="J203" i="21"/>
  <c r="G143" i="22"/>
  <c r="L54" i="22"/>
  <c r="G39" i="22"/>
  <c r="O148" i="21"/>
  <c r="O147" i="21" s="1"/>
  <c r="O146" i="21" s="1"/>
  <c r="C92" i="21"/>
  <c r="M44" i="22"/>
  <c r="K50" i="21"/>
  <c r="O50" i="22"/>
  <c r="O49" i="22" s="1"/>
  <c r="G44" i="22"/>
  <c r="K142" i="22"/>
  <c r="E44" i="22"/>
  <c r="M40" i="21"/>
  <c r="L40" i="21"/>
  <c r="I45" i="21"/>
  <c r="I142" i="22"/>
  <c r="F146" i="21"/>
  <c r="E203" i="22"/>
  <c r="K45" i="21"/>
  <c r="L59" i="22"/>
  <c r="N203" i="21"/>
  <c r="H74" i="22"/>
  <c r="M203" i="21"/>
  <c r="C146" i="21"/>
  <c r="C203" i="21"/>
  <c r="C203" i="22"/>
  <c r="K39" i="22"/>
  <c r="M60" i="21"/>
  <c r="H203" i="22"/>
  <c r="O62" i="22"/>
  <c r="O61" i="21"/>
  <c r="O60" i="21" s="1"/>
  <c r="G203" i="22"/>
  <c r="I40" i="21"/>
  <c r="E143" i="22"/>
  <c r="J54" i="22"/>
  <c r="L50" i="21"/>
  <c r="M147" i="21"/>
  <c r="J44" i="22"/>
  <c r="F49" i="22"/>
  <c r="O50" i="21"/>
  <c r="L147" i="21"/>
  <c r="G203" i="21"/>
  <c r="D143" i="22"/>
  <c r="O144" i="22"/>
  <c r="O143" i="22" s="1"/>
  <c r="O142" i="22" s="1"/>
  <c r="M50" i="21"/>
  <c r="D54" i="22"/>
  <c r="O55" i="22"/>
  <c r="O54" i="22" s="1"/>
  <c r="K204" i="21"/>
  <c r="J203" i="22"/>
  <c r="O205" i="22"/>
  <c r="O204" i="22" s="1"/>
  <c r="O203" i="22" s="1"/>
  <c r="C246" i="21"/>
  <c r="J45" i="21"/>
  <c r="H137" i="22"/>
  <c r="O138" i="22"/>
  <c r="O137" i="22" s="1"/>
  <c r="J59" i="22"/>
  <c r="O142" i="21"/>
  <c r="O141" i="21" s="1"/>
  <c r="O44" i="22" l="1"/>
  <c r="C274" i="21"/>
  <c r="N146" i="21"/>
  <c r="N142" i="22"/>
  <c r="D69" i="22"/>
  <c r="E142" i="22"/>
  <c r="G142" i="22"/>
  <c r="I203" i="21"/>
  <c r="K146" i="21"/>
  <c r="I146" i="21"/>
  <c r="L146" i="21"/>
  <c r="F203" i="22"/>
  <c r="C245" i="22"/>
  <c r="N203" i="22"/>
  <c r="L142" i="22"/>
  <c r="C245" i="21"/>
  <c r="J146" i="21"/>
  <c r="O59" i="22"/>
  <c r="M142" i="22"/>
  <c r="K203" i="21"/>
  <c r="D142" i="22"/>
  <c r="J142" i="22"/>
  <c r="H142" i="22"/>
  <c r="C102" i="21"/>
  <c r="M146" i="21"/>
  <c r="C274" i="22"/>
  <c r="L203" i="22"/>
  <c r="L203" i="21"/>
  <c r="C273" i="22" l="1"/>
  <c r="D189" i="22"/>
  <c r="D89" i="22"/>
  <c r="D190" i="21"/>
  <c r="C273" i="21"/>
  <c r="D71" i="21"/>
  <c r="D246" i="22" l="1"/>
  <c r="D92" i="21"/>
  <c r="D246" i="21"/>
  <c r="D189" i="21"/>
  <c r="D188" i="22"/>
  <c r="D245" i="21" l="1"/>
  <c r="D245" i="22"/>
  <c r="O38" i="21" l="1"/>
  <c r="O37" i="22"/>
  <c r="H161" i="21"/>
  <c r="O160" i="22"/>
  <c r="O159" i="22" s="1"/>
  <c r="O158" i="22" s="1"/>
  <c r="F161" i="21"/>
  <c r="O132" i="22"/>
  <c r="E161" i="21"/>
  <c r="O130" i="22"/>
  <c r="C161" i="21"/>
  <c r="O131" i="22"/>
  <c r="O134" i="21"/>
  <c r="D161" i="21"/>
  <c r="G161" i="21"/>
  <c r="O133" i="21"/>
  <c r="C159" i="22"/>
  <c r="O135" i="21"/>
  <c r="E126" i="22" l="1"/>
  <c r="D34" i="21"/>
  <c r="I159" i="22"/>
  <c r="L159" i="22"/>
  <c r="K159" i="22"/>
  <c r="F126" i="22"/>
  <c r="D126" i="22"/>
  <c r="H33" i="22"/>
  <c r="J129" i="21"/>
  <c r="I126" i="22"/>
  <c r="N161" i="21"/>
  <c r="K34" i="21"/>
  <c r="N34" i="21"/>
  <c r="E159" i="22"/>
  <c r="I161" i="21"/>
  <c r="M34" i="21"/>
  <c r="F160" i="21"/>
  <c r="E129" i="21"/>
  <c r="D33" i="22"/>
  <c r="O131" i="21"/>
  <c r="F34" i="21"/>
  <c r="L126" i="22"/>
  <c r="C33" i="22"/>
  <c r="O34" i="22"/>
  <c r="O33" i="22" s="1"/>
  <c r="K161" i="21"/>
  <c r="G33" i="22"/>
  <c r="M33" i="22"/>
  <c r="M126" i="22"/>
  <c r="J33" i="22"/>
  <c r="I34" i="21"/>
  <c r="O130" i="21"/>
  <c r="O129" i="21" s="1"/>
  <c r="O128" i="21" s="1"/>
  <c r="C129" i="21"/>
  <c r="G126" i="22"/>
  <c r="C160" i="21"/>
  <c r="J161" i="21"/>
  <c r="H160" i="21"/>
  <c r="O35" i="21"/>
  <c r="O34" i="21" s="1"/>
  <c r="C34" i="21"/>
  <c r="J159" i="22"/>
  <c r="K126" i="22"/>
  <c r="I129" i="21"/>
  <c r="O162" i="21"/>
  <c r="O161" i="21" s="1"/>
  <c r="O160" i="21" s="1"/>
  <c r="E160" i="21"/>
  <c r="C158" i="22"/>
  <c r="G159" i="22"/>
  <c r="N129" i="21"/>
  <c r="K33" i="22"/>
  <c r="E34" i="21"/>
  <c r="G129" i="21"/>
  <c r="F129" i="21"/>
  <c r="F159" i="22"/>
  <c r="N159" i="22"/>
  <c r="N33" i="22"/>
  <c r="D159" i="22"/>
  <c r="K129" i="21"/>
  <c r="L161" i="21"/>
  <c r="M159" i="22"/>
  <c r="L33" i="22"/>
  <c r="N126" i="22"/>
  <c r="H34" i="21"/>
  <c r="H129" i="21"/>
  <c r="M161" i="21"/>
  <c r="L34" i="21"/>
  <c r="J126" i="22"/>
  <c r="J34" i="21"/>
  <c r="H159" i="22"/>
  <c r="O35" i="22"/>
  <c r="E33" i="22"/>
  <c r="O127" i="22"/>
  <c r="O126" i="22" s="1"/>
  <c r="O125" i="22" s="1"/>
  <c r="C126" i="22"/>
  <c r="O36" i="21"/>
  <c r="G160" i="21"/>
  <c r="H126" i="22"/>
  <c r="D160" i="21"/>
  <c r="G34" i="21"/>
  <c r="D129" i="21"/>
  <c r="L129" i="21"/>
  <c r="F33" i="22"/>
  <c r="O128" i="22"/>
  <c r="M129" i="21"/>
  <c r="I33" i="22"/>
  <c r="K160" i="21" l="1"/>
  <c r="M128" i="21"/>
  <c r="J158" i="22"/>
  <c r="H158" i="22"/>
  <c r="N125" i="22"/>
  <c r="N160" i="21"/>
  <c r="L125" i="22"/>
  <c r="M158" i="22"/>
  <c r="J160" i="21"/>
  <c r="D158" i="22"/>
  <c r="E128" i="21"/>
  <c r="I158" i="22"/>
  <c r="L128" i="21"/>
  <c r="J128" i="21"/>
  <c r="I160" i="21"/>
  <c r="L160" i="21"/>
  <c r="K128" i="21"/>
  <c r="D125" i="22"/>
  <c r="G158" i="22"/>
  <c r="F125" i="22"/>
  <c r="M160" i="21"/>
  <c r="C128" i="21"/>
  <c r="K158" i="22"/>
  <c r="L158" i="22"/>
  <c r="H125" i="22"/>
  <c r="M125" i="22"/>
  <c r="D128" i="21"/>
  <c r="N158" i="22"/>
  <c r="I128" i="21"/>
  <c r="E158" i="22"/>
  <c r="F128" i="21"/>
  <c r="G128" i="21"/>
  <c r="J125" i="22"/>
  <c r="N128" i="21"/>
  <c r="H128" i="21"/>
  <c r="E125" i="22"/>
  <c r="I125" i="22"/>
  <c r="G125" i="22"/>
  <c r="C125" i="22"/>
  <c r="F158" i="22"/>
  <c r="K125" i="22"/>
  <c r="I176" i="21" l="1"/>
  <c r="O117" i="21"/>
  <c r="O179" i="21"/>
  <c r="N176" i="21"/>
  <c r="J66" i="21"/>
  <c r="E64" i="22"/>
  <c r="E66" i="21"/>
  <c r="O113" i="22"/>
  <c r="L176" i="21"/>
  <c r="O110" i="22"/>
  <c r="G120" i="22"/>
  <c r="D66" i="21"/>
  <c r="N120" i="22"/>
  <c r="O113" i="21"/>
  <c r="M176" i="21"/>
  <c r="O114" i="21"/>
  <c r="D120" i="22"/>
  <c r="I66" i="21"/>
  <c r="M120" i="22"/>
  <c r="O178" i="22"/>
  <c r="J120" i="22"/>
  <c r="O177" i="21"/>
  <c r="K176" i="21"/>
  <c r="E120" i="22"/>
  <c r="H176" i="21"/>
  <c r="F123" i="21"/>
  <c r="O176" i="22"/>
  <c r="O124" i="21"/>
  <c r="O123" i="21" s="1"/>
  <c r="C123" i="21"/>
  <c r="D176" i="21"/>
  <c r="O178" i="21"/>
  <c r="J176" i="21"/>
  <c r="E176" i="21"/>
  <c r="F66" i="21"/>
  <c r="D123" i="21"/>
  <c r="H120" i="22"/>
  <c r="G123" i="21"/>
  <c r="K64" i="22"/>
  <c r="O65" i="22"/>
  <c r="I123" i="21"/>
  <c r="E123" i="21"/>
  <c r="O116" i="21"/>
  <c r="D175" i="22"/>
  <c r="H175" i="22"/>
  <c r="G176" i="21"/>
  <c r="O67" i="21"/>
  <c r="D64" i="22"/>
  <c r="J175" i="22"/>
  <c r="O32" i="21"/>
  <c r="K120" i="22"/>
  <c r="O112" i="22"/>
  <c r="G66" i="21"/>
  <c r="M123" i="21"/>
  <c r="L120" i="22"/>
  <c r="I175" i="22"/>
  <c r="O114" i="22"/>
  <c r="L123" i="21"/>
  <c r="J123" i="21"/>
  <c r="G64" i="22"/>
  <c r="K66" i="21"/>
  <c r="O31" i="22"/>
  <c r="H123" i="21"/>
  <c r="E175" i="22"/>
  <c r="G175" i="22"/>
  <c r="F175" i="22"/>
  <c r="F64" i="22"/>
  <c r="O115" i="21"/>
  <c r="J64" i="22"/>
  <c r="O67" i="22"/>
  <c r="N66" i="21"/>
  <c r="F176" i="21"/>
  <c r="F120" i="22"/>
  <c r="C120" i="22"/>
  <c r="O121" i="22"/>
  <c r="O120" i="22" s="1"/>
  <c r="H66" i="21"/>
  <c r="I120" i="22"/>
  <c r="H64" i="22"/>
  <c r="K123" i="21"/>
  <c r="I64" i="22"/>
  <c r="O69" i="21"/>
  <c r="N123" i="21"/>
  <c r="N64" i="22" l="1"/>
  <c r="L175" i="22"/>
  <c r="E27" i="22"/>
  <c r="J174" i="22"/>
  <c r="G28" i="21"/>
  <c r="D102" i="21"/>
  <c r="M28" i="21"/>
  <c r="O66" i="22"/>
  <c r="O64" i="22" s="1"/>
  <c r="O109" i="22"/>
  <c r="F110" i="21"/>
  <c r="D28" i="21"/>
  <c r="F28" i="21"/>
  <c r="K110" i="21"/>
  <c r="O111" i="21"/>
  <c r="O110" i="21" s="1"/>
  <c r="O109" i="21" s="1"/>
  <c r="C110" i="21"/>
  <c r="O29" i="22"/>
  <c r="K175" i="22"/>
  <c r="L175" i="21"/>
  <c r="I174" i="22"/>
  <c r="L28" i="21"/>
  <c r="G110" i="21"/>
  <c r="N28" i="21"/>
  <c r="D274" i="21"/>
  <c r="D273" i="21" s="1"/>
  <c r="E110" i="21"/>
  <c r="M107" i="22"/>
  <c r="F174" i="22"/>
  <c r="L66" i="21"/>
  <c r="M110" i="21"/>
  <c r="K28" i="21"/>
  <c r="G174" i="22"/>
  <c r="G175" i="21"/>
  <c r="N27" i="22"/>
  <c r="M27" i="22"/>
  <c r="H175" i="21"/>
  <c r="D27" i="22"/>
  <c r="E174" i="22"/>
  <c r="H174" i="22"/>
  <c r="M175" i="21"/>
  <c r="N110" i="21"/>
  <c r="M64" i="22"/>
  <c r="H110" i="21"/>
  <c r="H27" i="22"/>
  <c r="O177" i="22"/>
  <c r="O175" i="22" s="1"/>
  <c r="O174" i="22" s="1"/>
  <c r="O112" i="21"/>
  <c r="K260" i="22"/>
  <c r="D274" i="22"/>
  <c r="D273" i="22" s="1"/>
  <c r="G27" i="22"/>
  <c r="D174" i="22"/>
  <c r="I110" i="21"/>
  <c r="D107" i="22"/>
  <c r="K107" i="22"/>
  <c r="K175" i="21"/>
  <c r="L27" i="22"/>
  <c r="F27" i="22"/>
  <c r="M66" i="21"/>
  <c r="E175" i="21"/>
  <c r="C28" i="21"/>
  <c r="O29" i="21"/>
  <c r="O28" i="21" s="1"/>
  <c r="H107" i="22"/>
  <c r="K27" i="22"/>
  <c r="N175" i="21"/>
  <c r="H28" i="21"/>
  <c r="I107" i="22"/>
  <c r="F175" i="21"/>
  <c r="O30" i="21"/>
  <c r="J175" i="21"/>
  <c r="F107" i="22"/>
  <c r="J110" i="21"/>
  <c r="D110" i="21"/>
  <c r="J107" i="22"/>
  <c r="L64" i="22"/>
  <c r="C27" i="22"/>
  <c r="O28" i="22"/>
  <c r="O27" i="22" s="1"/>
  <c r="E107" i="22"/>
  <c r="M175" i="22"/>
  <c r="O176" i="21"/>
  <c r="O175" i="21" s="1"/>
  <c r="L174" i="22"/>
  <c r="D99" i="22"/>
  <c r="I28" i="21"/>
  <c r="J27" i="22"/>
  <c r="L107" i="22"/>
  <c r="D175" i="21"/>
  <c r="E28" i="21"/>
  <c r="I27" i="22"/>
  <c r="L110" i="21"/>
  <c r="O108" i="22"/>
  <c r="O107" i="22" s="1"/>
  <c r="O106" i="22" s="1"/>
  <c r="C107" i="22"/>
  <c r="J28" i="21"/>
  <c r="N107" i="22"/>
  <c r="I175" i="21"/>
  <c r="G107" i="22"/>
  <c r="N175" i="22"/>
  <c r="O68" i="21"/>
  <c r="O66" i="21" s="1"/>
  <c r="F268" i="21"/>
  <c r="E268" i="21"/>
  <c r="M260" i="22"/>
  <c r="G268" i="21"/>
  <c r="D268" i="22"/>
  <c r="K94" i="22"/>
  <c r="H268" i="22"/>
  <c r="M94" i="22"/>
  <c r="E268" i="22"/>
  <c r="O99" i="21"/>
  <c r="K260" i="21"/>
  <c r="D268" i="21"/>
  <c r="C268" i="21"/>
  <c r="O97" i="22"/>
  <c r="O262" i="21"/>
  <c r="O100" i="21"/>
  <c r="N260" i="21"/>
  <c r="C268" i="22"/>
  <c r="L94" i="22"/>
  <c r="F268" i="22"/>
  <c r="L260" i="21"/>
  <c r="O96" i="22"/>
  <c r="H268" i="21"/>
  <c r="I268" i="21"/>
  <c r="J268" i="22"/>
  <c r="L260" i="22"/>
  <c r="N97" i="21"/>
  <c r="N260" i="22"/>
  <c r="O263" i="21"/>
  <c r="M260" i="21"/>
  <c r="O262" i="22"/>
  <c r="M97" i="21"/>
  <c r="L97" i="21"/>
  <c r="N94" i="22"/>
  <c r="G268" i="22"/>
  <c r="I268" i="22"/>
  <c r="J268" i="21"/>
  <c r="K97" i="21"/>
  <c r="O263" i="22"/>
  <c r="I109" i="21" l="1"/>
  <c r="M174" i="22"/>
  <c r="M106" i="22"/>
  <c r="E189" i="22"/>
  <c r="E188" i="22" s="1"/>
  <c r="E71" i="21"/>
  <c r="C106" i="22"/>
  <c r="E106" i="22"/>
  <c r="E109" i="21"/>
  <c r="O269" i="21"/>
  <c r="O268" i="21" s="1"/>
  <c r="F109" i="21"/>
  <c r="L109" i="21"/>
  <c r="H106" i="22"/>
  <c r="J106" i="22"/>
  <c r="G109" i="21"/>
  <c r="D109" i="21"/>
  <c r="J109" i="21"/>
  <c r="F106" i="22"/>
  <c r="L106" i="22"/>
  <c r="H109" i="21"/>
  <c r="K174" i="22"/>
  <c r="M109" i="21"/>
  <c r="E69" i="22"/>
  <c r="N174" i="22"/>
  <c r="K106" i="22"/>
  <c r="G106" i="22"/>
  <c r="N109" i="21"/>
  <c r="C109" i="21"/>
  <c r="I106" i="22"/>
  <c r="D106" i="22"/>
  <c r="E190" i="21"/>
  <c r="E189" i="21" s="1"/>
  <c r="N106" i="22"/>
  <c r="K109" i="21"/>
  <c r="I260" i="22"/>
  <c r="M268" i="22"/>
  <c r="H97" i="21"/>
  <c r="J97" i="21"/>
  <c r="K268" i="22"/>
  <c r="C260" i="22"/>
  <c r="D260" i="21"/>
  <c r="F260" i="21"/>
  <c r="I97" i="21"/>
  <c r="E94" i="22"/>
  <c r="H260" i="21"/>
  <c r="F94" i="22"/>
  <c r="C97" i="21"/>
  <c r="O98" i="21"/>
  <c r="O97" i="21" s="1"/>
  <c r="N268" i="21"/>
  <c r="H94" i="22"/>
  <c r="I260" i="21"/>
  <c r="G97" i="21"/>
  <c r="J260" i="21"/>
  <c r="E97" i="21"/>
  <c r="O261" i="22"/>
  <c r="D97" i="21"/>
  <c r="I94" i="22"/>
  <c r="G260" i="21"/>
  <c r="M259" i="22"/>
  <c r="F97" i="21"/>
  <c r="C94" i="22"/>
  <c r="O95" i="22"/>
  <c r="O94" i="22" s="1"/>
  <c r="E260" i="21"/>
  <c r="M268" i="21"/>
  <c r="C260" i="21"/>
  <c r="O261" i="21"/>
  <c r="O260" i="21" s="1"/>
  <c r="E260" i="22"/>
  <c r="J94" i="22"/>
  <c r="D260" i="22"/>
  <c r="K268" i="21"/>
  <c r="O269" i="22"/>
  <c r="D94" i="22"/>
  <c r="G260" i="22"/>
  <c r="H260" i="22"/>
  <c r="L268" i="22"/>
  <c r="J260" i="22"/>
  <c r="N268" i="22"/>
  <c r="L268" i="21"/>
  <c r="G94" i="22"/>
  <c r="O259" i="21" l="1"/>
  <c r="K259" i="22"/>
  <c r="E246" i="21"/>
  <c r="E245" i="21" s="1"/>
  <c r="E246" i="22"/>
  <c r="E245" i="22" s="1"/>
  <c r="E92" i="21"/>
  <c r="E89" i="22"/>
  <c r="N259" i="21"/>
  <c r="J259" i="21"/>
  <c r="F259" i="21"/>
  <c r="E259" i="21"/>
  <c r="D259" i="22"/>
  <c r="D259" i="21"/>
  <c r="K259" i="21"/>
  <c r="C259" i="22"/>
  <c r="O260" i="22"/>
  <c r="O268" i="22"/>
  <c r="F260" i="22"/>
  <c r="J259" i="22"/>
  <c r="E259" i="22"/>
  <c r="H259" i="22"/>
  <c r="L259" i="22"/>
  <c r="N259" i="22"/>
  <c r="C259" i="21"/>
  <c r="I259" i="22"/>
  <c r="I259" i="21"/>
  <c r="M259" i="21"/>
  <c r="G259" i="21"/>
  <c r="L259" i="21"/>
  <c r="H259" i="21"/>
  <c r="G259" i="22"/>
  <c r="E99" i="22" l="1"/>
  <c r="E274" i="21"/>
  <c r="E273" i="21" s="1"/>
  <c r="E274" i="22"/>
  <c r="E273" i="22" s="1"/>
  <c r="E102" i="21"/>
  <c r="F259" i="22"/>
  <c r="O259" i="22"/>
  <c r="F190" i="21" l="1"/>
  <c r="F189" i="21" s="1"/>
  <c r="F69" i="22"/>
  <c r="F189" i="22"/>
  <c r="F188" i="22" s="1"/>
  <c r="F71" i="21"/>
  <c r="F246" i="21" l="1"/>
  <c r="F245" i="21" s="1"/>
  <c r="F89" i="22"/>
  <c r="F246" i="22"/>
  <c r="F245" i="22" s="1"/>
  <c r="F92" i="21"/>
  <c r="F99" i="22" l="1"/>
  <c r="F274" i="22"/>
  <c r="F273" i="22" s="1"/>
  <c r="F102" i="21"/>
  <c r="F274" i="21"/>
  <c r="F273" i="21" s="1"/>
  <c r="G190" i="21" l="1"/>
  <c r="G189" i="21" s="1"/>
  <c r="G189" i="22"/>
  <c r="G188" i="22" s="1"/>
  <c r="G71" i="21"/>
  <c r="G69" i="22"/>
  <c r="G89" i="22" l="1"/>
  <c r="G246" i="22"/>
  <c r="G245" i="22" s="1"/>
  <c r="G246" i="21"/>
  <c r="G245" i="21" s="1"/>
  <c r="G92" i="21"/>
  <c r="G274" i="22" l="1"/>
  <c r="G273" i="22" s="1"/>
  <c r="G99" i="22"/>
  <c r="G102" i="21"/>
  <c r="G274" i="21"/>
  <c r="G273" i="21" s="1"/>
  <c r="H71" i="21" l="1"/>
  <c r="H69" i="22"/>
  <c r="H189" i="22"/>
  <c r="H188" i="22" s="1"/>
  <c r="H190" i="21"/>
  <c r="H189" i="21" s="1"/>
  <c r="H246" i="22" l="1"/>
  <c r="H245" i="22" s="1"/>
  <c r="H89" i="22"/>
  <c r="H246" i="21"/>
  <c r="H245" i="21" s="1"/>
  <c r="H92" i="21"/>
  <c r="H102" i="21" l="1"/>
  <c r="H274" i="21"/>
  <c r="H273" i="21" s="1"/>
  <c r="H99" i="22"/>
  <c r="H274" i="22"/>
  <c r="H273" i="22" s="1"/>
  <c r="I189" i="22" l="1"/>
  <c r="I188" i="22" s="1"/>
  <c r="I69" i="22"/>
  <c r="I190" i="21"/>
  <c r="I189" i="21" s="1"/>
  <c r="I71" i="21"/>
  <c r="I92" i="21" l="1"/>
  <c r="I246" i="21"/>
  <c r="I245" i="21" s="1"/>
  <c r="I89" i="22"/>
  <c r="I246" i="22"/>
  <c r="I245" i="22" s="1"/>
  <c r="I274" i="22" l="1"/>
  <c r="I273" i="22" s="1"/>
  <c r="I99" i="22"/>
  <c r="I102" i="21"/>
  <c r="I274" i="21"/>
  <c r="I273" i="21" s="1"/>
  <c r="J190" i="21" l="1"/>
  <c r="J189" i="21" s="1"/>
  <c r="J71" i="21"/>
  <c r="J69" i="22"/>
  <c r="J189" i="22"/>
  <c r="J188" i="22" s="1"/>
  <c r="J246" i="22" l="1"/>
  <c r="J245" i="22" s="1"/>
  <c r="J89" i="22"/>
  <c r="J92" i="21"/>
  <c r="J246" i="21"/>
  <c r="J245" i="21" s="1"/>
  <c r="J274" i="22" l="1"/>
  <c r="J273" i="22" s="1"/>
  <c r="J274" i="21"/>
  <c r="J273" i="21" s="1"/>
  <c r="J102" i="21"/>
  <c r="J99" i="22"/>
  <c r="K71" i="21" l="1"/>
  <c r="K190" i="21"/>
  <c r="K189" i="21" s="1"/>
  <c r="K69" i="22" l="1"/>
  <c r="K189" i="22"/>
  <c r="K188" i="22" s="1"/>
  <c r="K246" i="21"/>
  <c r="K245" i="21" s="1"/>
  <c r="K92" i="21" l="1"/>
  <c r="K246" i="22"/>
  <c r="K245" i="22" s="1"/>
  <c r="K274" i="21"/>
  <c r="K273" i="21" s="1"/>
  <c r="K89" i="22"/>
  <c r="K102" i="21" l="1"/>
  <c r="K274" i="22"/>
  <c r="K273" i="22" s="1"/>
  <c r="K99" i="22"/>
  <c r="L190" i="21"/>
  <c r="L246" i="21" l="1"/>
  <c r="L245" i="21" s="1"/>
  <c r="L189" i="21"/>
  <c r="L71" i="21"/>
  <c r="L69" i="22"/>
  <c r="L189" i="22"/>
  <c r="L246" i="22"/>
  <c r="L245" i="22" s="1"/>
  <c r="L188" i="22" l="1"/>
  <c r="L89" i="22"/>
  <c r="L92" i="21"/>
  <c r="L274" i="21"/>
  <c r="L273" i="21" s="1"/>
  <c r="M190" i="21" l="1"/>
  <c r="M189" i="21" s="1"/>
  <c r="L99" i="22"/>
  <c r="L274" i="22"/>
  <c r="L273" i="22" s="1"/>
  <c r="L102" i="21"/>
  <c r="M71" i="21" l="1"/>
  <c r="M189" i="22"/>
  <c r="M188" i="22" s="1"/>
  <c r="M69" i="22"/>
  <c r="M246" i="21"/>
  <c r="M245" i="21" s="1"/>
  <c r="M92" i="21" l="1"/>
  <c r="M246" i="22"/>
  <c r="M245" i="22" s="1"/>
  <c r="M274" i="21"/>
  <c r="M273" i="21" s="1"/>
  <c r="M89" i="22"/>
  <c r="M274" i="22" l="1"/>
  <c r="M273" i="22" s="1"/>
  <c r="M102" i="21"/>
  <c r="M99" i="22"/>
  <c r="N189" i="22"/>
  <c r="N188" i="22" s="1"/>
  <c r="N190" i="21"/>
  <c r="N189" i="21" s="1"/>
  <c r="N246" i="21" l="1"/>
  <c r="N245" i="21" s="1"/>
  <c r="N69" i="22"/>
  <c r="N71" i="21"/>
  <c r="N246" i="22" l="1"/>
  <c r="N245" i="22" s="1"/>
  <c r="N92" i="21"/>
  <c r="N89" i="22"/>
  <c r="N274" i="21" l="1"/>
  <c r="N102" i="21"/>
  <c r="N274" i="22"/>
  <c r="N99" i="22"/>
  <c r="N273" i="21" l="1"/>
  <c r="N273" i="22"/>
</calcChain>
</file>

<file path=xl/sharedStrings.xml><?xml version="1.0" encoding="utf-8"?>
<sst xmlns="http://schemas.openxmlformats.org/spreadsheetml/2006/main" count="519" uniqueCount="79">
  <si>
    <t>PRINCIPAL</t>
  </si>
  <si>
    <t>FEB</t>
  </si>
  <si>
    <t>MAR</t>
  </si>
  <si>
    <t>MAY</t>
  </si>
  <si>
    <t>JUN</t>
  </si>
  <si>
    <t>JUL</t>
  </si>
  <si>
    <t>Total</t>
  </si>
  <si>
    <t>CONCEPTS</t>
  </si>
  <si>
    <t>JAN</t>
  </si>
  <si>
    <t>APR</t>
  </si>
  <si>
    <t>DISBURSEMENTS</t>
  </si>
  <si>
    <t>I.- Disbursements</t>
  </si>
  <si>
    <t>Central Government</t>
  </si>
  <si>
    <t>Investment Projects</t>
  </si>
  <si>
    <t xml:space="preserve">           Of which : Capitalized interests and commissions</t>
  </si>
  <si>
    <t>Rest of the Non Financial Public Sector</t>
  </si>
  <si>
    <t>II.- Regular principal maturities</t>
  </si>
  <si>
    <t>Of which: Bonds</t>
  </si>
  <si>
    <t xml:space="preserve">   Guaranteed Private Sector</t>
  </si>
  <si>
    <t>III.- Principal payments of the period</t>
  </si>
  <si>
    <t>INTERESTS</t>
  </si>
  <si>
    <t xml:space="preserve">    Central Government</t>
  </si>
  <si>
    <t xml:space="preserve">    Interests</t>
  </si>
  <si>
    <t xml:space="preserve">    Moratory Interests</t>
  </si>
  <si>
    <t xml:space="preserve">    Comissions</t>
  </si>
  <si>
    <t xml:space="preserve">    Rest of the Non Financial Public Sector</t>
  </si>
  <si>
    <t xml:space="preserve">     Guaranteed Private Sector</t>
  </si>
  <si>
    <t xml:space="preserve">    Interest</t>
  </si>
  <si>
    <t>Notes</t>
  </si>
  <si>
    <t>AUG</t>
  </si>
  <si>
    <t>SEP</t>
  </si>
  <si>
    <t>OCT</t>
  </si>
  <si>
    <t>NOV</t>
  </si>
  <si>
    <t>DEC</t>
  </si>
  <si>
    <t>IV.- Prepayment of Principal of the period</t>
  </si>
  <si>
    <t>Of which: Capitalized Interests</t>
  </si>
  <si>
    <t>Comissions</t>
  </si>
  <si>
    <t>Interests</t>
  </si>
  <si>
    <t>Moratory Interests</t>
  </si>
  <si>
    <t xml:space="preserve">Preliminary Figures in Million of United States Dollars (USD) </t>
  </si>
  <si>
    <t>Budget Support (Including Petrocaribe)</t>
  </si>
  <si>
    <r>
      <t xml:space="preserve">Rest of the Non Financial Public Sector </t>
    </r>
    <r>
      <rPr>
        <vertAlign val="superscript"/>
        <sz val="11"/>
        <color indexed="10"/>
        <rFont val="Arial"/>
        <family val="2"/>
      </rPr>
      <t>/1</t>
    </r>
  </si>
  <si>
    <t xml:space="preserve">Preliminary Figures in Million of Dominican Peso (DOP) </t>
  </si>
  <si>
    <t>Of which: Capitalized</t>
  </si>
  <si>
    <t>Comissions Capitalized</t>
  </si>
  <si>
    <t xml:space="preserve">Central Government </t>
  </si>
  <si>
    <t xml:space="preserve">Accrued of interest for prepayment of principal </t>
  </si>
  <si>
    <t xml:space="preserve">    Discount Interest </t>
  </si>
  <si>
    <t>V.- Credit Assignment Agreement</t>
  </si>
  <si>
    <t>VI.- Discount of Principal</t>
  </si>
  <si>
    <t>VII.- Renegotiations of Principal of the period</t>
  </si>
  <si>
    <t>VIII.- Principal Waivers of the period</t>
  </si>
  <si>
    <t>IX.- New principal of the period arrears (Unpaid maturities)</t>
  </si>
  <si>
    <t>X.-Principal arrears at the begining of the period</t>
  </si>
  <si>
    <t>XI.-  Payments of the Principal delays at the begining of the period</t>
  </si>
  <si>
    <t>XII.- Renegotiations of Principal of previous periods</t>
  </si>
  <si>
    <t>XIII.-  Principal Waivers of previous periods</t>
  </si>
  <si>
    <t>XIV.-   Pending arrears of Principal of previous periods</t>
  </si>
  <si>
    <t xml:space="preserve">XV.- Principal exchange rate adjustments </t>
  </si>
  <si>
    <t>XVI.- Principal arrears at the end of the period</t>
  </si>
  <si>
    <t>XVII- Regular Interest maturities</t>
  </si>
  <si>
    <t>XVIII.- Interest payments of the period</t>
  </si>
  <si>
    <t>XIX.- Renegotiations of Interest of the period</t>
  </si>
  <si>
    <t>XX.- Interest Waivers of the period</t>
  </si>
  <si>
    <t>XXI.- New Interest of the period arrears (Unpaid maturities)</t>
  </si>
  <si>
    <t>XXII.- Interest arrears at the begining of the period</t>
  </si>
  <si>
    <t>XXIII.- Payments of the Interest dalays at the begining of the period</t>
  </si>
  <si>
    <t>XXIV.- Renegotiations of Interest of previous periods</t>
  </si>
  <si>
    <t>XXV.- Interest Waivers of previous periods</t>
  </si>
  <si>
    <t>XXVI.- Pending arrears of Interest of previous periods</t>
  </si>
  <si>
    <t xml:space="preserve">XXVII.- Interest exchange rate adjustments </t>
  </si>
  <si>
    <t>XXVIII.- Interest arrears at the end of the period</t>
  </si>
  <si>
    <t>XXVI.- Interest Waivers of previous periods</t>
  </si>
  <si>
    <t xml:space="preserve">2/ Some lines do not present the total amount, because it shows a stock in a specific time.  </t>
  </si>
  <si>
    <t>.</t>
  </si>
  <si>
    <t>1/ The authorities carried out an exercise to verify the validity of the claims made by suppliers of Compañía Dominicana de Empresas de Eléctricas Estatales (CDEEE) for approximately US$6.0MM of arrears from the year 1980. The exercise showed that the claims are invalid, so the staff recommended to take out these amounts from the debt system. Currently these arrears are kept in our database until procedure for removal is defined.</t>
  </si>
  <si>
    <t>3/ The amounts in arrear at the end of the period, corresponds to the creditors PDVSA and Banco Central de Venezuela (BCV), because of the sanctions imposed by the United States to Venezuela.</t>
  </si>
  <si>
    <t>4/ It includes payments of DOP$115,773.4 million related to a liability management operation, of which DOP$112,921.9 million corresponds to principal prepayment, and DOP$2,851.5 million to premiums and accrued interest on the repurchased securities maturing on January 29, 2026, and June 5, 2026, respectively. This operation is covered under Article 10 of Law No. 90-24 on the Issuance and Placement of Public Debt Securities</t>
  </si>
  <si>
    <t>4/ It includes payments of USD$1,862.8 million related to a liability management operation, of which USD$1,816.9 million corresponds to principal prepayment and USD$45.9 million to premiums and accrued interest on the repurchased securities maturing on January 29, 2026, and June 5, 2026, respectively. This operation is covered under Article 10 of Law No. 90-24 on the Issuance and Placement of Public Debt Securities.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</si>
</sst>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0000_);_(* \(#,##0.0000\);_(* &quot;-&quot;??_);_(@_)"/>
    <numFmt numFmtId="166" formatCode="&quot;   &quot;@"/>
    <numFmt numFmtId="167" formatCode="&quot;      &quot;@"/>
    <numFmt numFmtId="168" formatCode="&quot;         &quot;@"/>
    <numFmt numFmtId="169" formatCode="&quot;            &quot;@"/>
    <numFmt numFmtId="170" formatCode="&quot;               &quot;@"/>
    <numFmt numFmtId="171" formatCode="[&gt;=0.05]#,##0.0;[&lt;=-0.05]\-#,##0.0;?0.0"/>
    <numFmt numFmtId="172" formatCode="[Black]#,##0.0;[Black]\-#,##0.0;;"/>
    <numFmt numFmtId="173" formatCode="[Black][&gt;0.05]#,##0.0;[Black][&lt;-0.05]\-#,##0.0;;"/>
    <numFmt numFmtId="174" formatCode="[Black][&gt;0.5]#,##0;[Black][&lt;-0.5]\-#,##0;;"/>
    <numFmt numFmtId="175" formatCode="_(* #,##0.00000_);_(* \(#,##0.00000\);_(* &quot;-&quot;??_);_(@_)"/>
    <numFmt numFmtId="176" formatCode="_(* #,##0.0_);_(* \(#,##0.0\);_(* &quot;-&quot;??_);_(@_)"/>
    <numFmt numFmtId="177" formatCode="mmm\ yyyy"/>
    <numFmt numFmtId="178" formatCode="&quot;Evolution of the External Public Debt of the Non-Financial Public Sector january - &quot;mmmm\ yyyy"/>
    <numFmt numFmtId="179" formatCode="mmmm\ yyyy"/>
  </numFmts>
  <fonts count="53">
    <font>
      <sz val="10"/>
      <name val="Arial"/>
    </font>
    <font>
      <sz val="10"/>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sz val="10"/>
      <name val="Arial"/>
      <family val="2"/>
    </font>
    <font>
      <sz val="10"/>
      <name val="MS Sans Serif"/>
      <family val="2"/>
    </font>
    <font>
      <sz val="9"/>
      <name val="Times New Roman"/>
      <family val="1"/>
    </font>
    <font>
      <sz val="8"/>
      <color indexed="12"/>
      <name val="Helv"/>
    </font>
    <font>
      <sz val="10"/>
      <name val="Geneva"/>
      <family val="2"/>
    </font>
    <font>
      <sz val="8"/>
      <color indexed="8"/>
      <name val="Helv"/>
    </font>
    <font>
      <sz val="10"/>
      <name val="Times New Roman"/>
      <family val="1"/>
    </font>
    <font>
      <sz val="10"/>
      <name val="Tms Rmn"/>
    </font>
    <font>
      <sz val="10"/>
      <color indexed="10"/>
      <name val="MS Sans Serif"/>
      <family val="2"/>
    </font>
    <font>
      <sz val="8"/>
      <name val="Helv"/>
    </font>
    <font>
      <sz val="10"/>
      <name val="Arial"/>
      <family val="2"/>
    </font>
    <font>
      <b/>
      <sz val="12"/>
      <name val="Arial"/>
      <family val="2"/>
    </font>
    <font>
      <b/>
      <sz val="13"/>
      <color indexed="8"/>
      <name val="Arial"/>
      <family val="2"/>
    </font>
    <font>
      <sz val="11"/>
      <color indexed="8"/>
      <name val="Calibri"/>
      <family val="2"/>
    </font>
    <font>
      <b/>
      <sz val="14"/>
      <name val="Arial"/>
      <family val="2"/>
    </font>
    <font>
      <i/>
      <sz val="11"/>
      <name val="Arial"/>
      <family val="2"/>
    </font>
    <font>
      <sz val="13"/>
      <name val="Arial"/>
      <family val="2"/>
    </font>
    <font>
      <b/>
      <i/>
      <sz val="11"/>
      <name val="Arial"/>
      <family val="2"/>
    </font>
    <font>
      <vertAlign val="superscript"/>
      <sz val="11"/>
      <color indexed="10"/>
      <name val="Arial"/>
      <family val="2"/>
    </font>
    <font>
      <sz val="11"/>
      <color theme="1"/>
      <name val="Calibri"/>
      <family val="2"/>
      <scheme val="minor"/>
    </font>
    <font>
      <sz val="11"/>
      <color theme="1"/>
      <name val="Arial"/>
      <family val="2"/>
    </font>
    <font>
      <i/>
      <sz val="11"/>
      <color theme="1"/>
      <name val="Arial"/>
      <family val="2"/>
    </font>
    <font>
      <b/>
      <sz val="11"/>
      <color theme="1"/>
      <name val="Arial"/>
      <family val="2"/>
    </font>
    <font>
      <b/>
      <sz val="11"/>
      <color rgb="FFFF0000"/>
      <name val="Arial"/>
      <family val="2"/>
    </font>
    <font>
      <sz val="11"/>
      <color rgb="FF00B0F0"/>
      <name val="Arial"/>
      <family val="2"/>
    </font>
    <font>
      <sz val="10"/>
      <color theme="1"/>
      <name val="Arial"/>
      <family val="2"/>
    </font>
    <font>
      <b/>
      <sz val="11"/>
      <color theme="0"/>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sz val="11"/>
      <color rgb="FF00B0F0"/>
      <name val="Arial"/>
      <family val="2"/>
    </font>
    <font>
      <i/>
      <sz val="11"/>
      <color rgb="FF00B0F0"/>
      <name val="Arial"/>
      <family val="2"/>
    </font>
    <font>
      <b/>
      <i/>
      <sz val="11"/>
      <color rgb="FF00B0F0"/>
      <name val="Arial"/>
      <family val="2"/>
    </font>
    <font>
      <sz val="11"/>
      <color rgb="FF9C0006"/>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sz val="11"/>
      <color theme="0"/>
      <name val="Arial"/>
      <family val="2"/>
    </font>
  </fonts>
  <fills count="37">
    <fill>
      <patternFill patternType="none"/>
    </fill>
    <fill>
      <patternFill patternType="gray125"/>
    </fill>
    <fill>
      <patternFill patternType="solid">
        <fgColor indexed="22"/>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365C"/>
        <bgColor indexed="64"/>
      </patternFill>
    </fill>
    <fill>
      <patternFill patternType="solid">
        <fgColor rgb="FFC5D9F1"/>
        <bgColor indexed="64"/>
      </patternFill>
    </fill>
    <fill>
      <patternFill patternType="solid">
        <fgColor rgb="FFDCE6F1"/>
        <bgColor indexed="64"/>
      </patternFill>
    </fill>
  </fills>
  <borders count="25">
    <border>
      <left/>
      <right/>
      <top/>
      <bottom/>
      <diagonal/>
    </border>
    <border>
      <left style="thin">
        <color indexed="64"/>
      </left>
      <right style="thin">
        <color indexed="64"/>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70">
    <xf numFmtId="0" fontId="0" fillId="0" borderId="0"/>
    <xf numFmtId="166"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0" fontId="10" fillId="0" borderId="1">
      <protection hidden="1"/>
    </xf>
    <xf numFmtId="0" fontId="11" fillId="2" borderId="1" applyNumberFormat="0" applyFont="0" applyBorder="0" applyAlignment="0" applyProtection="0">
      <protection hidden="1"/>
    </xf>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4" fontId="9" fillId="0" borderId="0" applyFont="0" applyFill="0" applyBorder="0" applyAlignment="0" applyProtection="0"/>
    <xf numFmtId="3" fontId="9" fillId="0" borderId="0" applyFont="0" applyFill="0" applyBorder="0" applyAlignment="0" applyProtection="0"/>
    <xf numFmtId="0" fontId="12" fillId="0" borderId="1">
      <alignment horizontal="left"/>
      <protection locked="0"/>
    </xf>
    <xf numFmtId="43" fontId="7"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1" fontId="13" fillId="0" borderId="0" applyFill="0" applyBorder="0" applyAlignment="0" applyProtection="0">
      <alignment horizontal="right"/>
    </xf>
    <xf numFmtId="171" fontId="13" fillId="0" borderId="0" applyFill="0" applyBorder="0" applyAlignment="0" applyProtection="0">
      <alignment horizontal="right"/>
    </xf>
    <xf numFmtId="171" fontId="13" fillId="0" borderId="0" applyFill="0" applyBorder="0" applyAlignment="0" applyProtection="0">
      <alignment horizontal="right"/>
    </xf>
    <xf numFmtId="0" fontId="26" fillId="3" borderId="1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172" fontId="13"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9" fontId="7" fillId="0" borderId="0" applyFont="0" applyFill="0" applyBorder="0" applyAlignment="0" applyProtection="0"/>
    <xf numFmtId="0" fontId="9" fillId="0" borderId="0"/>
    <xf numFmtId="0" fontId="15" fillId="0" borderId="1" applyNumberFormat="0" applyFill="0" applyBorder="0" applyAlignment="0" applyProtection="0">
      <protection hidden="1"/>
    </xf>
    <xf numFmtId="0" fontId="16" fillId="2" borderId="1"/>
    <xf numFmtId="0" fontId="4" fillId="0" borderId="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40" fillId="5" borderId="0" applyNumberFormat="0" applyBorder="0" applyAlignment="0" applyProtection="0"/>
    <xf numFmtId="0" fontId="41" fillId="8" borderId="20" applyNumberFormat="0" applyAlignment="0" applyProtection="0"/>
    <xf numFmtId="0" fontId="33" fillId="9" borderId="2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0" fontId="42" fillId="0" borderId="0" applyNumberFormat="0" applyFill="0" applyBorder="0" applyAlignment="0" applyProtection="0"/>
    <xf numFmtId="0" fontId="43" fillId="4"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7" borderId="20" applyNumberFormat="0" applyAlignment="0" applyProtection="0"/>
    <xf numFmtId="0" fontId="48" fillId="0" borderId="22" applyNumberFormat="0" applyFill="0" applyAlignment="0" applyProtection="0"/>
    <xf numFmtId="43" fontId="4" fillId="0" borderId="0" applyFont="0" applyFill="0" applyBorder="0" applyAlignment="0" applyProtection="0"/>
    <xf numFmtId="0" fontId="49"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8" borderId="2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24" applyNumberFormat="0" applyFill="0" applyAlignment="0" applyProtection="0"/>
    <xf numFmtId="0" fontId="35"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43" fontId="26" fillId="0" borderId="0" applyFont="0" applyFill="0" applyBorder="0" applyAlignment="0" applyProtection="0"/>
    <xf numFmtId="0" fontId="26" fillId="3" borderId="16" applyNumberFormat="0" applyFont="0" applyAlignment="0" applyProtection="0"/>
    <xf numFmtId="43" fontId="26" fillId="0" borderId="0" applyFont="0" applyFill="0" applyBorder="0" applyAlignment="0" applyProtection="0"/>
  </cellStyleXfs>
  <cellXfs count="160">
    <xf numFmtId="0" fontId="0" fillId="0" borderId="0" xfId="0"/>
    <xf numFmtId="0" fontId="27" fillId="0" borderId="0" xfId="0" applyFont="1" applyAlignment="1">
      <alignment horizontal="center" vertical="center"/>
    </xf>
    <xf numFmtId="0" fontId="27" fillId="0" borderId="0" xfId="0" applyFont="1"/>
    <xf numFmtId="0" fontId="28" fillId="0" borderId="0" xfId="0" applyFont="1"/>
    <xf numFmtId="0" fontId="29" fillId="0" borderId="0" xfId="0" applyFont="1"/>
    <xf numFmtId="43" fontId="27" fillId="0" borderId="0" xfId="0" applyNumberFormat="1" applyFont="1"/>
    <xf numFmtId="164" fontId="27" fillId="0" borderId="0" xfId="0" applyNumberFormat="1" applyFont="1" applyAlignment="1">
      <alignment horizontal="left" indent="3"/>
    </xf>
    <xf numFmtId="0" fontId="6" fillId="0" borderId="0" xfId="38" applyFont="1"/>
    <xf numFmtId="0" fontId="27" fillId="0" borderId="0" xfId="38" applyFont="1"/>
    <xf numFmtId="43" fontId="6" fillId="0" borderId="0" xfId="8" applyFont="1" applyFill="1" applyBorder="1" applyAlignment="1" applyProtection="1">
      <alignment horizontal="left" indent="3"/>
    </xf>
    <xf numFmtId="0" fontId="22" fillId="0" borderId="0" xfId="0" applyFont="1"/>
    <xf numFmtId="0" fontId="6" fillId="0" borderId="0" xfId="0" applyFont="1"/>
    <xf numFmtId="0" fontId="5" fillId="0" borderId="0" xfId="0" applyFont="1"/>
    <xf numFmtId="43" fontId="5" fillId="0" borderId="0" xfId="8" applyFont="1" applyFill="1" applyBorder="1" applyAlignment="1" applyProtection="1">
      <alignment horizontal="left" indent="1"/>
    </xf>
    <xf numFmtId="43" fontId="22" fillId="0" borderId="0" xfId="8" applyFont="1" applyFill="1" applyBorder="1" applyAlignment="1" applyProtection="1">
      <alignment horizontal="left" indent="1"/>
    </xf>
    <xf numFmtId="164" fontId="5" fillId="0" borderId="0" xfId="0" applyNumberFormat="1" applyFont="1" applyAlignment="1">
      <alignment horizontal="left" indent="1"/>
    </xf>
    <xf numFmtId="43" fontId="5" fillId="0" borderId="0" xfId="8" applyFont="1" applyFill="1" applyBorder="1" applyAlignment="1" applyProtection="1">
      <alignment horizontal="left" indent="3"/>
    </xf>
    <xf numFmtId="43" fontId="5" fillId="0" borderId="0" xfId="8" applyFont="1" applyFill="1" applyBorder="1" applyAlignment="1" applyProtection="1">
      <alignment horizontal="center"/>
    </xf>
    <xf numFmtId="43" fontId="22" fillId="0" borderId="0" xfId="8" applyFont="1" applyFill="1" applyBorder="1" applyAlignment="1" applyProtection="1">
      <alignment horizontal="left" indent="4"/>
    </xf>
    <xf numFmtId="43" fontId="6" fillId="0" borderId="0" xfId="8" applyFont="1" applyFill="1" applyBorder="1" applyAlignment="1" applyProtection="1">
      <alignment horizontal="left" indent="2"/>
    </xf>
    <xf numFmtId="43" fontId="6" fillId="0" borderId="0" xfId="8" applyFont="1" applyFill="1" applyBorder="1" applyProtection="1"/>
    <xf numFmtId="43" fontId="6" fillId="0" borderId="0" xfId="8" applyFont="1" applyBorder="1" applyAlignment="1">
      <alignment horizontal="left" indent="2"/>
    </xf>
    <xf numFmtId="43" fontId="24" fillId="0" borderId="0" xfId="8" applyFont="1" applyFill="1" applyBorder="1" applyProtection="1"/>
    <xf numFmtId="43" fontId="5" fillId="0" borderId="0" xfId="8" applyFont="1" applyFill="1" applyBorder="1" applyProtection="1"/>
    <xf numFmtId="43" fontId="5" fillId="0" borderId="12" xfId="8" applyFont="1" applyFill="1" applyBorder="1" applyAlignment="1" applyProtection="1">
      <alignment horizontal="left" indent="3"/>
    </xf>
    <xf numFmtId="176" fontId="29" fillId="0" borderId="0" xfId="9" applyNumberFormat="1" applyFont="1" applyFill="1" applyBorder="1" applyAlignment="1" applyProtection="1"/>
    <xf numFmtId="176" fontId="29" fillId="0" borderId="0" xfId="9" applyNumberFormat="1" applyFont="1" applyFill="1" applyBorder="1" applyAlignment="1" applyProtection="1">
      <alignment horizontal="center"/>
    </xf>
    <xf numFmtId="175" fontId="27" fillId="0" borderId="0" xfId="0" applyNumberFormat="1" applyFont="1" applyAlignment="1">
      <alignment horizontal="left" indent="3"/>
    </xf>
    <xf numFmtId="0" fontId="32" fillId="0" borderId="0" xfId="0" applyFont="1"/>
    <xf numFmtId="164" fontId="28" fillId="0" borderId="0" xfId="0" applyNumberFormat="1" applyFont="1" applyAlignment="1">
      <alignment horizontal="left" indent="1"/>
    </xf>
    <xf numFmtId="4" fontId="27" fillId="0" borderId="0" xfId="0" applyNumberFormat="1" applyFont="1" applyAlignment="1">
      <alignment horizontal="left" indent="3"/>
    </xf>
    <xf numFmtId="43" fontId="27" fillId="0" borderId="0" xfId="8" applyFont="1" applyFill="1"/>
    <xf numFmtId="43" fontId="6" fillId="0" borderId="0" xfId="8" applyFont="1" applyFill="1" applyBorder="1" applyAlignment="1" applyProtection="1">
      <alignment horizontal="left" indent="4"/>
    </xf>
    <xf numFmtId="4" fontId="3" fillId="0" borderId="0" xfId="0" applyNumberFormat="1" applyFont="1" applyAlignment="1">
      <alignment horizontal="left" indent="3"/>
    </xf>
    <xf numFmtId="4" fontId="2" fillId="0" borderId="0" xfId="0" applyNumberFormat="1" applyFont="1" applyAlignment="1">
      <alignment horizontal="left" indent="3"/>
    </xf>
    <xf numFmtId="0" fontId="51" fillId="0" borderId="0" xfId="0" applyFont="1"/>
    <xf numFmtId="43" fontId="27" fillId="0" borderId="0" xfId="8" applyFont="1" applyFill="1" applyProtection="1"/>
    <xf numFmtId="43" fontId="28" fillId="0" borderId="0" xfId="0" applyNumberFormat="1" applyFont="1"/>
    <xf numFmtId="43" fontId="6" fillId="0" borderId="0" xfId="0" applyNumberFormat="1" applyFont="1"/>
    <xf numFmtId="43" fontId="6" fillId="0" borderId="0" xfId="8" applyFont="1" applyBorder="1" applyAlignment="1" applyProtection="1">
      <alignment horizontal="left" indent="2"/>
    </xf>
    <xf numFmtId="165" fontId="29" fillId="0" borderId="0" xfId="8" applyNumberFormat="1" applyFont="1" applyFill="1" applyBorder="1" applyProtection="1"/>
    <xf numFmtId="43" fontId="22" fillId="0" borderId="0" xfId="0" applyNumberFormat="1" applyFont="1"/>
    <xf numFmtId="39" fontId="30" fillId="0" borderId="0" xfId="0" applyNumberFormat="1" applyFont="1"/>
    <xf numFmtId="39" fontId="27" fillId="0" borderId="0" xfId="0" applyNumberFormat="1" applyFont="1"/>
    <xf numFmtId="164" fontId="52" fillId="34" borderId="2" xfId="0" applyNumberFormat="1" applyFont="1" applyFill="1" applyBorder="1" applyAlignment="1">
      <alignment horizontal="center" vertical="center"/>
    </xf>
    <xf numFmtId="176" fontId="52" fillId="34" borderId="2" xfId="9" applyNumberFormat="1" applyFont="1" applyFill="1" applyBorder="1" applyAlignment="1" applyProtection="1">
      <alignment horizontal="center" vertical="center"/>
    </xf>
    <xf numFmtId="43" fontId="5" fillId="36" borderId="12" xfId="8" applyFont="1" applyFill="1" applyBorder="1" applyProtection="1"/>
    <xf numFmtId="43" fontId="5" fillId="36" borderId="0" xfId="8" applyFont="1" applyFill="1" applyBorder="1" applyProtection="1"/>
    <xf numFmtId="43" fontId="5" fillId="36" borderId="4" xfId="8" applyFont="1" applyFill="1" applyBorder="1" applyAlignment="1" applyProtection="1">
      <alignment horizontal="left" indent="2"/>
    </xf>
    <xf numFmtId="43" fontId="5" fillId="36" borderId="4" xfId="8" applyFont="1" applyFill="1" applyBorder="1" applyProtection="1"/>
    <xf numFmtId="39" fontId="5" fillId="36" borderId="4" xfId="120" applyNumberFormat="1" applyFont="1" applyFill="1" applyBorder="1"/>
    <xf numFmtId="43" fontId="5" fillId="36" borderId="3" xfId="8" applyFont="1" applyFill="1" applyBorder="1" applyProtection="1"/>
    <xf numFmtId="43" fontId="5" fillId="36" borderId="3" xfId="8" applyFont="1" applyFill="1" applyBorder="1" applyAlignment="1" applyProtection="1">
      <alignment horizontal="left" wrapText="1"/>
    </xf>
    <xf numFmtId="43" fontId="5" fillId="36" borderId="4" xfId="8" applyFont="1" applyFill="1" applyBorder="1" applyAlignment="1">
      <alignment horizontal="left" indent="2"/>
    </xf>
    <xf numFmtId="0" fontId="2" fillId="0" borderId="0" xfId="0" applyFont="1"/>
    <xf numFmtId="0" fontId="19" fillId="0" borderId="0" xfId="38" applyFont="1" applyAlignment="1">
      <alignment horizontal="center"/>
    </xf>
    <xf numFmtId="176" fontId="6" fillId="0" borderId="0" xfId="8" applyNumberFormat="1" applyFont="1" applyFill="1" applyBorder="1" applyAlignment="1"/>
    <xf numFmtId="176" fontId="5" fillId="0" borderId="0" xfId="8" applyNumberFormat="1" applyFont="1" applyFill="1" applyBorder="1" applyAlignment="1"/>
    <xf numFmtId="176" fontId="27" fillId="0" borderId="0" xfId="8" applyNumberFormat="1" applyFont="1" applyFill="1" applyBorder="1" applyAlignment="1"/>
    <xf numFmtId="176" fontId="29" fillId="0" borderId="0" xfId="8" applyNumberFormat="1" applyFont="1" applyFill="1" applyBorder="1" applyAlignment="1"/>
    <xf numFmtId="176" fontId="19" fillId="0" borderId="0" xfId="8" applyNumberFormat="1" applyFont="1" applyFill="1" applyBorder="1" applyAlignment="1">
      <alignment horizontal="center"/>
    </xf>
    <xf numFmtId="176" fontId="52" fillId="34" borderId="2" xfId="8" applyNumberFormat="1" applyFont="1" applyFill="1" applyBorder="1" applyAlignment="1" applyProtection="1">
      <alignment horizontal="center" vertical="center"/>
    </xf>
    <xf numFmtId="176" fontId="29" fillId="36" borderId="11" xfId="8" applyNumberFormat="1" applyFont="1" applyFill="1" applyBorder="1" applyAlignment="1" applyProtection="1"/>
    <xf numFmtId="176" fontId="29" fillId="36" borderId="9" xfId="8" applyNumberFormat="1" applyFont="1" applyFill="1" applyBorder="1" applyAlignment="1" applyProtection="1"/>
    <xf numFmtId="176" fontId="29" fillId="0" borderId="1" xfId="8" applyNumberFormat="1" applyFont="1" applyFill="1" applyBorder="1" applyAlignment="1"/>
    <xf numFmtId="176" fontId="29" fillId="36" borderId="9" xfId="8" applyNumberFormat="1" applyFont="1" applyFill="1" applyBorder="1" applyAlignment="1"/>
    <xf numFmtId="176" fontId="2" fillId="0" borderId="1" xfId="8" applyNumberFormat="1" applyFont="1" applyFill="1" applyBorder="1" applyAlignment="1"/>
    <xf numFmtId="176" fontId="2" fillId="36" borderId="9" xfId="8" applyNumberFormat="1" applyFont="1" applyFill="1" applyBorder="1" applyAlignment="1"/>
    <xf numFmtId="176" fontId="6" fillId="0" borderId="1" xfId="8" applyNumberFormat="1" applyFont="1" applyFill="1" applyBorder="1" applyAlignment="1"/>
    <xf numFmtId="176" fontId="2" fillId="0" borderId="14" xfId="8" applyNumberFormat="1" applyFont="1" applyFill="1" applyBorder="1" applyAlignment="1"/>
    <xf numFmtId="176" fontId="2" fillId="0" borderId="9" xfId="8" applyNumberFormat="1" applyFont="1" applyFill="1" applyBorder="1" applyAlignment="1"/>
    <xf numFmtId="176" fontId="29" fillId="36" borderId="5" xfId="8" applyNumberFormat="1" applyFont="1" applyFill="1" applyBorder="1" applyAlignment="1"/>
    <xf numFmtId="176" fontId="29" fillId="36" borderId="6" xfId="8" applyNumberFormat="1" applyFont="1" applyFill="1" applyBorder="1" applyAlignment="1"/>
    <xf numFmtId="176" fontId="29" fillId="36" borderId="4" xfId="8" applyNumberFormat="1" applyFont="1" applyFill="1" applyBorder="1" applyAlignment="1"/>
    <xf numFmtId="176" fontId="5" fillId="0" borderId="0" xfId="8" applyNumberFormat="1" applyFont="1" applyFill="1" applyBorder="1" applyAlignment="1" applyProtection="1"/>
    <xf numFmtId="176" fontId="29" fillId="0" borderId="0" xfId="8" applyNumberFormat="1" applyFont="1" applyFill="1" applyBorder="1" applyAlignment="1" applyProtection="1"/>
    <xf numFmtId="176" fontId="5" fillId="0" borderId="0" xfId="8" applyNumberFormat="1" applyFont="1" applyFill="1" applyBorder="1" applyAlignment="1" applyProtection="1">
      <alignment horizontal="center"/>
    </xf>
    <xf numFmtId="176" fontId="29" fillId="0" borderId="0" xfId="8" applyNumberFormat="1" applyFont="1" applyFill="1" applyBorder="1" applyAlignment="1" applyProtection="1">
      <alignment horizontal="center"/>
    </xf>
    <xf numFmtId="176" fontId="29" fillId="36" borderId="6" xfId="8" applyNumberFormat="1" applyFont="1" applyFill="1" applyBorder="1" applyAlignment="1" applyProtection="1"/>
    <xf numFmtId="176" fontId="29" fillId="36" borderId="5" xfId="8" applyNumberFormat="1" applyFont="1" applyFill="1" applyBorder="1" applyAlignment="1" applyProtection="1"/>
    <xf numFmtId="176" fontId="2" fillId="0" borderId="13" xfId="8" applyNumberFormat="1" applyFont="1" applyFill="1" applyBorder="1" applyProtection="1">
      <protection locked="0"/>
    </xf>
    <xf numFmtId="176" fontId="2" fillId="0" borderId="0" xfId="8" applyNumberFormat="1" applyFont="1" applyFill="1" applyProtection="1">
      <protection locked="0"/>
    </xf>
    <xf numFmtId="176" fontId="31" fillId="0" borderId="1" xfId="8" applyNumberFormat="1" applyFont="1" applyFill="1" applyBorder="1" applyAlignment="1"/>
    <xf numFmtId="176" fontId="31" fillId="36" borderId="9" xfId="8" applyNumberFormat="1" applyFont="1" applyFill="1" applyBorder="1" applyAlignment="1"/>
    <xf numFmtId="176" fontId="2" fillId="0" borderId="1" xfId="8" applyNumberFormat="1" applyFont="1" applyFill="1" applyBorder="1" applyAlignment="1" applyProtection="1"/>
    <xf numFmtId="176" fontId="29" fillId="0" borderId="9" xfId="8" applyNumberFormat="1" applyFont="1" applyFill="1" applyBorder="1" applyAlignment="1" applyProtection="1"/>
    <xf numFmtId="176" fontId="6" fillId="0" borderId="15" xfId="8" applyNumberFormat="1" applyFont="1" applyFill="1" applyBorder="1" applyProtection="1">
      <protection locked="0"/>
    </xf>
    <xf numFmtId="176" fontId="6" fillId="0" borderId="13" xfId="8" applyNumberFormat="1" applyFont="1" applyFill="1" applyBorder="1" applyProtection="1">
      <protection locked="0"/>
    </xf>
    <xf numFmtId="176" fontId="31" fillId="0" borderId="0" xfId="8" applyNumberFormat="1" applyFont="1" applyFill="1" applyProtection="1">
      <protection locked="0"/>
    </xf>
    <xf numFmtId="176" fontId="6" fillId="0" borderId="1" xfId="8" applyNumberFormat="1" applyFont="1" applyFill="1" applyBorder="1" applyProtection="1">
      <protection locked="0"/>
    </xf>
    <xf numFmtId="176" fontId="2" fillId="0" borderId="9" xfId="8" applyNumberFormat="1" applyFont="1" applyFill="1" applyBorder="1" applyProtection="1">
      <protection locked="0"/>
    </xf>
    <xf numFmtId="176" fontId="2" fillId="0" borderId="1" xfId="8" applyNumberFormat="1" applyFont="1" applyFill="1" applyBorder="1" applyProtection="1">
      <protection locked="0"/>
    </xf>
    <xf numFmtId="176" fontId="5" fillId="36" borderId="5" xfId="8" applyNumberFormat="1" applyFont="1" applyFill="1" applyBorder="1" applyAlignment="1" applyProtection="1"/>
    <xf numFmtId="176" fontId="2" fillId="0" borderId="9" xfId="8" applyNumberFormat="1" applyFont="1" applyFill="1" applyBorder="1" applyAlignment="1" applyProtection="1"/>
    <xf numFmtId="176" fontId="5" fillId="36" borderId="9" xfId="8" applyNumberFormat="1" applyFont="1" applyFill="1" applyBorder="1" applyAlignment="1"/>
    <xf numFmtId="176" fontId="29" fillId="0" borderId="1" xfId="8" applyNumberFormat="1" applyFont="1" applyFill="1" applyBorder="1" applyAlignment="1" applyProtection="1"/>
    <xf numFmtId="176" fontId="6" fillId="0" borderId="0" xfId="8" applyNumberFormat="1" applyFont="1" applyFill="1"/>
    <xf numFmtId="176" fontId="24" fillId="0" borderId="0" xfId="8" applyNumberFormat="1" applyFont="1" applyFill="1" applyBorder="1" applyAlignment="1" applyProtection="1">
      <alignment horizontal="center"/>
    </xf>
    <xf numFmtId="176" fontId="5" fillId="36" borderId="7" xfId="8" applyNumberFormat="1" applyFont="1" applyFill="1" applyBorder="1" applyAlignment="1" applyProtection="1"/>
    <xf numFmtId="176" fontId="5" fillId="36" borderId="8" xfId="8" applyNumberFormat="1" applyFont="1" applyFill="1" applyBorder="1" applyAlignment="1" applyProtection="1"/>
    <xf numFmtId="176" fontId="5" fillId="36" borderId="6" xfId="8" applyNumberFormat="1" applyFont="1" applyFill="1" applyBorder="1" applyAlignment="1" applyProtection="1"/>
    <xf numFmtId="176" fontId="31" fillId="0" borderId="9" xfId="8" applyNumberFormat="1" applyFont="1" applyFill="1" applyBorder="1" applyAlignment="1"/>
    <xf numFmtId="176" fontId="6" fillId="0" borderId="9" xfId="8" applyNumberFormat="1" applyFont="1" applyFill="1" applyBorder="1" applyAlignment="1"/>
    <xf numFmtId="176" fontId="5" fillId="0" borderId="9" xfId="8" applyNumberFormat="1" applyFont="1" applyFill="1" applyBorder="1" applyAlignment="1"/>
    <xf numFmtId="176" fontId="5" fillId="36" borderId="5" xfId="8" applyNumberFormat="1" applyFont="1" applyFill="1" applyBorder="1" applyAlignment="1"/>
    <xf numFmtId="176" fontId="2" fillId="0" borderId="6" xfId="8" applyNumberFormat="1" applyFont="1" applyFill="1" applyBorder="1" applyAlignment="1" applyProtection="1"/>
    <xf numFmtId="176" fontId="29" fillId="0" borderId="5" xfId="8" applyNumberFormat="1" applyFont="1" applyFill="1" applyBorder="1" applyAlignment="1" applyProtection="1"/>
    <xf numFmtId="176" fontId="5" fillId="36" borderId="10" xfId="8" applyNumberFormat="1" applyFont="1" applyFill="1" applyBorder="1" applyAlignment="1" applyProtection="1"/>
    <xf numFmtId="176" fontId="29" fillId="0" borderId="9" xfId="8" applyNumberFormat="1" applyFont="1" applyFill="1" applyBorder="1" applyAlignment="1"/>
    <xf numFmtId="176" fontId="29" fillId="0" borderId="6" xfId="8" applyNumberFormat="1" applyFont="1" applyFill="1" applyBorder="1" applyAlignment="1" applyProtection="1"/>
    <xf numFmtId="176" fontId="5" fillId="36" borderId="11" xfId="8" applyNumberFormat="1" applyFont="1" applyFill="1" applyBorder="1" applyAlignment="1" applyProtection="1"/>
    <xf numFmtId="176" fontId="29" fillId="0" borderId="11" xfId="8" applyNumberFormat="1" applyFont="1" applyFill="1" applyBorder="1" applyAlignment="1"/>
    <xf numFmtId="176" fontId="5" fillId="36" borderId="10" xfId="8" applyNumberFormat="1" applyFont="1" applyFill="1" applyBorder="1" applyAlignment="1"/>
    <xf numFmtId="176" fontId="27" fillId="0" borderId="0" xfId="8" applyNumberFormat="1" applyFont="1" applyFill="1" applyBorder="1" applyAlignment="1" applyProtection="1"/>
    <xf numFmtId="176" fontId="6" fillId="0" borderId="0" xfId="9" applyNumberFormat="1" applyFont="1" applyFill="1" applyBorder="1" applyAlignment="1" applyProtection="1"/>
    <xf numFmtId="176" fontId="5" fillId="0" borderId="0" xfId="9" applyNumberFormat="1" applyFont="1" applyFill="1" applyBorder="1" applyAlignment="1" applyProtection="1"/>
    <xf numFmtId="176" fontId="27" fillId="0" borderId="0" xfId="9" applyNumberFormat="1" applyFont="1" applyFill="1" applyBorder="1" applyAlignment="1" applyProtection="1"/>
    <xf numFmtId="176" fontId="19" fillId="0" borderId="0" xfId="38" applyNumberFormat="1" applyFont="1" applyAlignment="1">
      <alignment horizontal="center"/>
    </xf>
    <xf numFmtId="176" fontId="6" fillId="0" borderId="0" xfId="8" applyNumberFormat="1" applyFont="1" applyFill="1" applyBorder="1" applyAlignment="1" applyProtection="1"/>
    <xf numFmtId="176" fontId="29" fillId="36" borderId="10" xfId="8" applyNumberFormat="1" applyFont="1" applyFill="1" applyBorder="1" applyAlignment="1" applyProtection="1"/>
    <xf numFmtId="176" fontId="29" fillId="36" borderId="5" xfId="137" applyNumberFormat="1" applyFont="1" applyFill="1" applyBorder="1" applyAlignment="1" applyProtection="1"/>
    <xf numFmtId="176" fontId="27" fillId="0" borderId="0" xfId="0" applyNumberFormat="1" applyFont="1"/>
    <xf numFmtId="176" fontId="29" fillId="36" borderId="5" xfId="9" applyNumberFormat="1" applyFont="1" applyFill="1" applyBorder="1" applyAlignment="1" applyProtection="1"/>
    <xf numFmtId="176" fontId="31" fillId="0" borderId="1" xfId="8" applyNumberFormat="1" applyFont="1" applyFill="1" applyBorder="1" applyAlignment="1" applyProtection="1"/>
    <xf numFmtId="176" fontId="2" fillId="0" borderId="0" xfId="8" applyNumberFormat="1" applyFont="1" applyFill="1" applyProtection="1"/>
    <xf numFmtId="176" fontId="6" fillId="0" borderId="1" xfId="8" applyNumberFormat="1" applyFont="1" applyFill="1" applyBorder="1" applyAlignment="1" applyProtection="1"/>
    <xf numFmtId="176" fontId="5" fillId="36" borderId="6" xfId="137" applyNumberFormat="1" applyFont="1" applyFill="1" applyBorder="1" applyAlignment="1" applyProtection="1"/>
    <xf numFmtId="176" fontId="6" fillId="0" borderId="1" xfId="9" applyNumberFormat="1" applyFont="1" applyFill="1" applyBorder="1" applyAlignment="1" applyProtection="1"/>
    <xf numFmtId="176" fontId="2" fillId="0" borderId="1" xfId="137" applyNumberFormat="1" applyFont="1" applyFill="1" applyBorder="1" applyAlignment="1" applyProtection="1"/>
    <xf numFmtId="176" fontId="37" fillId="0" borderId="1" xfId="8" applyNumberFormat="1" applyFont="1" applyFill="1" applyBorder="1" applyAlignment="1" applyProtection="1"/>
    <xf numFmtId="176" fontId="6" fillId="0" borderId="0" xfId="8" applyNumberFormat="1" applyFont="1" applyFill="1" applyProtection="1"/>
    <xf numFmtId="176" fontId="6" fillId="0" borderId="9" xfId="8" applyNumberFormat="1" applyFont="1" applyFill="1" applyBorder="1" applyAlignment="1" applyProtection="1"/>
    <xf numFmtId="176" fontId="31" fillId="0" borderId="9" xfId="8" applyNumberFormat="1" applyFont="1" applyFill="1" applyBorder="1" applyAlignment="1" applyProtection="1"/>
    <xf numFmtId="176" fontId="38" fillId="0" borderId="0" xfId="8" applyNumberFormat="1" applyFont="1" applyFill="1" applyProtection="1"/>
    <xf numFmtId="176" fontId="38" fillId="0" borderId="1" xfId="8" applyNumberFormat="1" applyFont="1" applyFill="1" applyBorder="1" applyAlignment="1" applyProtection="1"/>
    <xf numFmtId="176" fontId="38" fillId="0" borderId="9" xfId="8" applyNumberFormat="1" applyFont="1" applyFill="1" applyBorder="1" applyAlignment="1" applyProtection="1"/>
    <xf numFmtId="176" fontId="29" fillId="0" borderId="11" xfId="8" applyNumberFormat="1" applyFont="1" applyFill="1" applyBorder="1" applyAlignment="1" applyProtection="1"/>
    <xf numFmtId="176" fontId="2" fillId="36" borderId="9" xfId="8" applyNumberFormat="1" applyFont="1" applyFill="1" applyBorder="1" applyAlignment="1" applyProtection="1"/>
    <xf numFmtId="176" fontId="5" fillId="36" borderId="9" xfId="8" applyNumberFormat="1" applyFont="1" applyFill="1" applyBorder="1" applyAlignment="1" applyProtection="1"/>
    <xf numFmtId="176" fontId="29" fillId="36" borderId="9" xfId="9" applyNumberFormat="1" applyFont="1" applyFill="1" applyBorder="1" applyAlignment="1" applyProtection="1"/>
    <xf numFmtId="176" fontId="37" fillId="36" borderId="9" xfId="9" applyNumberFormat="1" applyFont="1" applyFill="1" applyBorder="1" applyAlignment="1" applyProtection="1"/>
    <xf numFmtId="176" fontId="37" fillId="36" borderId="9" xfId="8" applyNumberFormat="1" applyFont="1" applyFill="1" applyBorder="1" applyAlignment="1" applyProtection="1"/>
    <xf numFmtId="176" fontId="5" fillId="36" borderId="8" xfId="137" applyNumberFormat="1" applyFont="1" applyFill="1" applyBorder="1" applyAlignment="1" applyProtection="1"/>
    <xf numFmtId="176" fontId="5" fillId="36" borderId="5" xfId="137" applyNumberFormat="1" applyFont="1" applyFill="1" applyBorder="1" applyAlignment="1" applyProtection="1"/>
    <xf numFmtId="176" fontId="29" fillId="36" borderId="9" xfId="137" applyNumberFormat="1" applyFont="1" applyFill="1" applyBorder="1" applyAlignment="1" applyProtection="1"/>
    <xf numFmtId="176" fontId="37" fillId="36" borderId="9" xfId="137" applyNumberFormat="1" applyFont="1" applyFill="1" applyBorder="1" applyAlignment="1" applyProtection="1"/>
    <xf numFmtId="176" fontId="5" fillId="36" borderId="9" xfId="137" applyNumberFormat="1" applyFont="1" applyFill="1" applyBorder="1" applyAlignment="1" applyProtection="1"/>
    <xf numFmtId="176" fontId="39" fillId="36" borderId="9" xfId="137" applyNumberFormat="1" applyFont="1" applyFill="1" applyBorder="1" applyAlignment="1" applyProtection="1"/>
    <xf numFmtId="177" fontId="4" fillId="0" borderId="0" xfId="0" applyNumberFormat="1" applyFont="1"/>
    <xf numFmtId="179" fontId="27" fillId="0" borderId="0" xfId="38" applyNumberFormat="1" applyFont="1"/>
    <xf numFmtId="0" fontId="1" fillId="0" borderId="0" xfId="0" applyFont="1" applyAlignment="1">
      <alignment horizontal="left" vertical="center"/>
    </xf>
    <xf numFmtId="0" fontId="19" fillId="0" borderId="0" xfId="38" applyFont="1" applyAlignment="1">
      <alignment horizontal="center"/>
    </xf>
    <xf numFmtId="178" fontId="21" fillId="0" borderId="0" xfId="38" applyNumberFormat="1" applyFont="1" applyAlignment="1">
      <alignment horizontal="center" wrapText="1"/>
    </xf>
    <xf numFmtId="164" fontId="23" fillId="0" borderId="2" xfId="38" applyNumberFormat="1" applyFont="1" applyBorder="1" applyAlignment="1">
      <alignment horizontal="center" wrapText="1"/>
    </xf>
    <xf numFmtId="164" fontId="18" fillId="35" borderId="2" xfId="38" applyNumberFormat="1" applyFont="1" applyFill="1" applyBorder="1" applyAlignment="1">
      <alignment horizontal="center"/>
    </xf>
    <xf numFmtId="43" fontId="18" fillId="35" borderId="2" xfId="8" applyFont="1" applyFill="1" applyBorder="1" applyAlignment="1" applyProtection="1">
      <alignment horizontal="center"/>
    </xf>
    <xf numFmtId="0" fontId="4" fillId="0" borderId="0" xfId="144"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xf>
  </cellXfs>
  <cellStyles count="170">
    <cellStyle name="1 indent" xfId="1" xr:uid="{00000000-0005-0000-0000-000000000000}"/>
    <cellStyle name="2 indents" xfId="2" xr:uid="{00000000-0005-0000-0000-000001000000}"/>
    <cellStyle name="20% - Accent1 2" xfId="77" xr:uid="{00000000-0005-0000-0000-000002000000}"/>
    <cellStyle name="20% - Accent1 2 2" xfId="155" xr:uid="{00000000-0005-0000-0000-000003000000}"/>
    <cellStyle name="20% - Accent2 2" xfId="78" xr:uid="{00000000-0005-0000-0000-000004000000}"/>
    <cellStyle name="20% - Accent2 2 2" xfId="156" xr:uid="{00000000-0005-0000-0000-000005000000}"/>
    <cellStyle name="20% - Accent3 2" xfId="79" xr:uid="{00000000-0005-0000-0000-000006000000}"/>
    <cellStyle name="20% - Accent3 2 2" xfId="157" xr:uid="{00000000-0005-0000-0000-000007000000}"/>
    <cellStyle name="20% - Accent4 2" xfId="80" xr:uid="{00000000-0005-0000-0000-000008000000}"/>
    <cellStyle name="20% - Accent4 2 2" xfId="158" xr:uid="{00000000-0005-0000-0000-000009000000}"/>
    <cellStyle name="20% - Accent5 2" xfId="81" xr:uid="{00000000-0005-0000-0000-00000A000000}"/>
    <cellStyle name="20% - Accent5 2 2" xfId="159" xr:uid="{00000000-0005-0000-0000-00000B000000}"/>
    <cellStyle name="20% - Accent6 2" xfId="82" xr:uid="{00000000-0005-0000-0000-00000C000000}"/>
    <cellStyle name="20% - Accent6 2 2" xfId="160" xr:uid="{00000000-0005-0000-0000-00000D000000}"/>
    <cellStyle name="3 indents" xfId="3" xr:uid="{00000000-0005-0000-0000-00000E000000}"/>
    <cellStyle name="4 indents" xfId="4" xr:uid="{00000000-0005-0000-0000-00000F000000}"/>
    <cellStyle name="40% - Accent1 2" xfId="83" xr:uid="{00000000-0005-0000-0000-000010000000}"/>
    <cellStyle name="40% - Accent1 2 2" xfId="161" xr:uid="{00000000-0005-0000-0000-000011000000}"/>
    <cellStyle name="40% - Accent2 2" xfId="84" xr:uid="{00000000-0005-0000-0000-000012000000}"/>
    <cellStyle name="40% - Accent2 2 2" xfId="162" xr:uid="{00000000-0005-0000-0000-000013000000}"/>
    <cellStyle name="40% - Accent3 2" xfId="85" xr:uid="{00000000-0005-0000-0000-000014000000}"/>
    <cellStyle name="40% - Accent3 2 2" xfId="163" xr:uid="{00000000-0005-0000-0000-000015000000}"/>
    <cellStyle name="40% - Accent4 2" xfId="86" xr:uid="{00000000-0005-0000-0000-000016000000}"/>
    <cellStyle name="40% - Accent4 2 2" xfId="164" xr:uid="{00000000-0005-0000-0000-000017000000}"/>
    <cellStyle name="40% - Accent5 2" xfId="87" xr:uid="{00000000-0005-0000-0000-000018000000}"/>
    <cellStyle name="40% - Accent5 2 2" xfId="165" xr:uid="{00000000-0005-0000-0000-000019000000}"/>
    <cellStyle name="40% - Accent6 2" xfId="88" xr:uid="{00000000-0005-0000-0000-00001A000000}"/>
    <cellStyle name="40% - Accent6 2 2" xfId="166" xr:uid="{00000000-0005-0000-0000-00001B000000}"/>
    <cellStyle name="5 indents" xfId="5" xr:uid="{00000000-0005-0000-0000-00001C000000}"/>
    <cellStyle name="60% - Accent1 2" xfId="89" xr:uid="{00000000-0005-0000-0000-00001D000000}"/>
    <cellStyle name="60% - Accent2 2" xfId="90" xr:uid="{00000000-0005-0000-0000-00001E000000}"/>
    <cellStyle name="60% - Accent3 2" xfId="91" xr:uid="{00000000-0005-0000-0000-00001F000000}"/>
    <cellStyle name="60% - Accent4 2" xfId="92" xr:uid="{00000000-0005-0000-0000-000020000000}"/>
    <cellStyle name="60% - Accent5 2" xfId="93" xr:uid="{00000000-0005-0000-0000-000021000000}"/>
    <cellStyle name="60% - Accent6 2" xfId="94" xr:uid="{00000000-0005-0000-0000-000022000000}"/>
    <cellStyle name="Accent1 2" xfId="95" xr:uid="{00000000-0005-0000-0000-000023000000}"/>
    <cellStyle name="Accent2 2" xfId="96" xr:uid="{00000000-0005-0000-0000-000024000000}"/>
    <cellStyle name="Accent3 2" xfId="97" xr:uid="{00000000-0005-0000-0000-000025000000}"/>
    <cellStyle name="Accent4 2" xfId="98" xr:uid="{00000000-0005-0000-0000-000026000000}"/>
    <cellStyle name="Accent5 2" xfId="99" xr:uid="{00000000-0005-0000-0000-000027000000}"/>
    <cellStyle name="Accent6 2" xfId="100" xr:uid="{00000000-0005-0000-0000-000028000000}"/>
    <cellStyle name="Array" xfId="6" xr:uid="{00000000-0005-0000-0000-000029000000}"/>
    <cellStyle name="Array Enter" xfId="7" xr:uid="{00000000-0005-0000-0000-00002A000000}"/>
    <cellStyle name="Bad 2" xfId="101" xr:uid="{00000000-0005-0000-0000-00002B000000}"/>
    <cellStyle name="Calculation 2" xfId="102" xr:uid="{00000000-0005-0000-0000-00002C000000}"/>
    <cellStyle name="Check Cell 2" xfId="103" xr:uid="{00000000-0005-0000-0000-00002D000000}"/>
    <cellStyle name="Comma" xfId="8" builtinId="3"/>
    <cellStyle name="Comma 2" xfId="9" xr:uid="{00000000-0005-0000-0000-00002F000000}"/>
    <cellStyle name="Comma 2 2" xfId="10" xr:uid="{00000000-0005-0000-0000-000030000000}"/>
    <cellStyle name="Comma 2 2 2" xfId="137" xr:uid="{00000000-0005-0000-0000-000031000000}"/>
    <cellStyle name="Comma 2 2 3" xfId="105" xr:uid="{00000000-0005-0000-0000-000032000000}"/>
    <cellStyle name="Comma 2 3" xfId="11" xr:uid="{00000000-0005-0000-0000-000033000000}"/>
    <cellStyle name="Comma 2 3 2" xfId="138" xr:uid="{00000000-0005-0000-0000-000034000000}"/>
    <cellStyle name="Comma 2 3 3" xfId="106" xr:uid="{00000000-0005-0000-0000-000035000000}"/>
    <cellStyle name="Comma 2 4" xfId="136" xr:uid="{00000000-0005-0000-0000-000036000000}"/>
    <cellStyle name="Comma 2 5" xfId="104" xr:uid="{00000000-0005-0000-0000-000037000000}"/>
    <cellStyle name="Comma 3" xfId="12" xr:uid="{00000000-0005-0000-0000-000038000000}"/>
    <cellStyle name="Comma 3 2" xfId="13" xr:uid="{00000000-0005-0000-0000-000039000000}"/>
    <cellStyle name="Comma 3 2 2" xfId="140" xr:uid="{00000000-0005-0000-0000-00003A000000}"/>
    <cellStyle name="Comma 3 2 3" xfId="108" xr:uid="{00000000-0005-0000-0000-00003B000000}"/>
    <cellStyle name="Comma 3 3" xfId="109" xr:uid="{00000000-0005-0000-0000-00003C000000}"/>
    <cellStyle name="Comma 3 3 2" xfId="167" xr:uid="{00000000-0005-0000-0000-00003D000000}"/>
    <cellStyle name="Comma 3 4" xfId="139" xr:uid="{00000000-0005-0000-0000-00003E000000}"/>
    <cellStyle name="Comma 3 5" xfId="169" xr:uid="{00000000-0005-0000-0000-00003F000000}"/>
    <cellStyle name="Comma 3 6" xfId="107" xr:uid="{00000000-0005-0000-0000-000040000000}"/>
    <cellStyle name="Comma 4" xfId="14" xr:uid="{00000000-0005-0000-0000-000041000000}"/>
    <cellStyle name="Comma 4 2" xfId="15" xr:uid="{00000000-0005-0000-0000-000042000000}"/>
    <cellStyle name="Comma 5" xfId="16" xr:uid="{00000000-0005-0000-0000-000043000000}"/>
    <cellStyle name="Comma 6" xfId="17" xr:uid="{00000000-0005-0000-0000-000044000000}"/>
    <cellStyle name="Explanatory Text 2" xfId="110" xr:uid="{00000000-0005-0000-0000-000045000000}"/>
    <cellStyle name="Good 2" xfId="111" xr:uid="{00000000-0005-0000-0000-000046000000}"/>
    <cellStyle name="Heading 1 2" xfId="112" xr:uid="{00000000-0005-0000-0000-000047000000}"/>
    <cellStyle name="Heading 2 2" xfId="113" xr:uid="{00000000-0005-0000-0000-000048000000}"/>
    <cellStyle name="Heading 3 2" xfId="114" xr:uid="{00000000-0005-0000-0000-000049000000}"/>
    <cellStyle name="Heading 4 2" xfId="115" xr:uid="{00000000-0005-0000-0000-00004A000000}"/>
    <cellStyle name="imf-one decimal" xfId="18" xr:uid="{00000000-0005-0000-0000-00004B000000}"/>
    <cellStyle name="imf-zero decimal" xfId="19" xr:uid="{00000000-0005-0000-0000-00004C000000}"/>
    <cellStyle name="Input 2" xfId="116" xr:uid="{00000000-0005-0000-0000-00004D000000}"/>
    <cellStyle name="Linked Cell 2" xfId="117" xr:uid="{00000000-0005-0000-0000-00004E000000}"/>
    <cellStyle name="MacroCode" xfId="20" xr:uid="{00000000-0005-0000-0000-00004F000000}"/>
    <cellStyle name="Millares 2" xfId="21" xr:uid="{00000000-0005-0000-0000-000050000000}"/>
    <cellStyle name="Millares 2 2" xfId="141" xr:uid="{00000000-0005-0000-0000-000051000000}"/>
    <cellStyle name="Millares 2 3" xfId="118" xr:uid="{00000000-0005-0000-0000-000052000000}"/>
    <cellStyle name="Milliers [0]_Encours - Apr rééch" xfId="22" xr:uid="{00000000-0005-0000-0000-000053000000}"/>
    <cellStyle name="Milliers_Encours - Apr rééch" xfId="23" xr:uid="{00000000-0005-0000-0000-000054000000}"/>
    <cellStyle name="Monétaire [0]_Encours - Apr rééch" xfId="24" xr:uid="{00000000-0005-0000-0000-000055000000}"/>
    <cellStyle name="Monétaire_Encours - Apr rééch" xfId="25" xr:uid="{00000000-0005-0000-0000-000056000000}"/>
    <cellStyle name="Neutral 2" xfId="119" xr:uid="{00000000-0005-0000-0000-000057000000}"/>
    <cellStyle name="Normal" xfId="0" builtinId="0"/>
    <cellStyle name="Normal - Style1" xfId="26" xr:uid="{00000000-0005-0000-0000-000059000000}"/>
    <cellStyle name="Normal 10" xfId="27" xr:uid="{00000000-0005-0000-0000-00005A000000}"/>
    <cellStyle name="Normal 11" xfId="28" xr:uid="{00000000-0005-0000-0000-00005B000000}"/>
    <cellStyle name="Normal 12" xfId="29" xr:uid="{00000000-0005-0000-0000-00005C000000}"/>
    <cellStyle name="Normal 13" xfId="30" xr:uid="{00000000-0005-0000-0000-00005D000000}"/>
    <cellStyle name="Normal 14" xfId="31" xr:uid="{00000000-0005-0000-0000-00005E000000}"/>
    <cellStyle name="Normal 15" xfId="32" xr:uid="{00000000-0005-0000-0000-00005F000000}"/>
    <cellStyle name="Normal 16" xfId="33" xr:uid="{00000000-0005-0000-0000-000060000000}"/>
    <cellStyle name="Normal 17" xfId="34" xr:uid="{00000000-0005-0000-0000-000061000000}"/>
    <cellStyle name="Normal 18" xfId="35" xr:uid="{00000000-0005-0000-0000-000062000000}"/>
    <cellStyle name="Normal 19" xfId="36" xr:uid="{00000000-0005-0000-0000-000063000000}"/>
    <cellStyle name="Normal 2" xfId="37" xr:uid="{00000000-0005-0000-0000-000064000000}"/>
    <cellStyle name="Normal 2 2" xfId="38" xr:uid="{00000000-0005-0000-0000-000065000000}"/>
    <cellStyle name="Normal 2 2 2" xfId="39" xr:uid="{00000000-0005-0000-0000-000066000000}"/>
    <cellStyle name="Normal 2 2 2 2" xfId="40" xr:uid="{00000000-0005-0000-0000-000067000000}"/>
    <cellStyle name="Normal 2 2 2 2 2" xfId="41" xr:uid="{00000000-0005-0000-0000-000068000000}"/>
    <cellStyle name="Normal 2 2 2 2 2 2" xfId="144" xr:uid="{00000000-0005-0000-0000-000069000000}"/>
    <cellStyle name="Normal 2 2 2 2 2 3" xfId="122" xr:uid="{00000000-0005-0000-0000-00006A000000}"/>
    <cellStyle name="Normal 2 2 2 2 3" xfId="42" xr:uid="{00000000-0005-0000-0000-00006B000000}"/>
    <cellStyle name="Normal 2 2 2 2 3 2" xfId="145" xr:uid="{00000000-0005-0000-0000-00006C000000}"/>
    <cellStyle name="Normal 2 2 2 2 3 3" xfId="123" xr:uid="{00000000-0005-0000-0000-00006D000000}"/>
    <cellStyle name="Normal 2 2 2 3" xfId="43" xr:uid="{00000000-0005-0000-0000-00006E000000}"/>
    <cellStyle name="Normal 2 2 2 3 2" xfId="146" xr:uid="{00000000-0005-0000-0000-00006F000000}"/>
    <cellStyle name="Normal 2 2 2 3 3" xfId="124" xr:uid="{00000000-0005-0000-0000-000070000000}"/>
    <cellStyle name="Normal 2 2 2 4" xfId="44" xr:uid="{00000000-0005-0000-0000-000071000000}"/>
    <cellStyle name="Normal 2 2 2 5" xfId="143" xr:uid="{00000000-0005-0000-0000-000072000000}"/>
    <cellStyle name="Normal 2 2 2 6" xfId="121" xr:uid="{00000000-0005-0000-0000-000073000000}"/>
    <cellStyle name="Normal 2 2 3" xfId="45" xr:uid="{00000000-0005-0000-0000-000074000000}"/>
    <cellStyle name="Normal 2 2 3 2" xfId="46" xr:uid="{00000000-0005-0000-0000-000075000000}"/>
    <cellStyle name="Normal 2 2 3 3" xfId="47" xr:uid="{00000000-0005-0000-0000-000076000000}"/>
    <cellStyle name="Normal 2 2 3 4" xfId="147" xr:uid="{00000000-0005-0000-0000-000077000000}"/>
    <cellStyle name="Normal 2 2 3 5" xfId="125" xr:uid="{00000000-0005-0000-0000-000078000000}"/>
    <cellStyle name="Normal 2 2 4" xfId="48" xr:uid="{00000000-0005-0000-0000-000079000000}"/>
    <cellStyle name="Normal 2 2 4 2" xfId="148" xr:uid="{00000000-0005-0000-0000-00007A000000}"/>
    <cellStyle name="Normal 2 2 4 3" xfId="126" xr:uid="{00000000-0005-0000-0000-00007B000000}"/>
    <cellStyle name="Normal 2 2 5" xfId="142" xr:uid="{00000000-0005-0000-0000-00007C000000}"/>
    <cellStyle name="Normal 2 2 6" xfId="120" xr:uid="{00000000-0005-0000-0000-00007D000000}"/>
    <cellStyle name="Normal 2 3" xfId="49" xr:uid="{00000000-0005-0000-0000-00007E000000}"/>
    <cellStyle name="Normal 2 3 2" xfId="149" xr:uid="{00000000-0005-0000-0000-00007F000000}"/>
    <cellStyle name="Normal 2 3 3" xfId="127" xr:uid="{00000000-0005-0000-0000-000080000000}"/>
    <cellStyle name="Normal 20" xfId="50" xr:uid="{00000000-0005-0000-0000-000081000000}"/>
    <cellStyle name="Normal 21" xfId="51" xr:uid="{00000000-0005-0000-0000-000082000000}"/>
    <cellStyle name="Normal 22" xfId="52" xr:uid="{00000000-0005-0000-0000-000083000000}"/>
    <cellStyle name="Normal 23" xfId="53" xr:uid="{00000000-0005-0000-0000-000084000000}"/>
    <cellStyle name="Normal 3" xfId="54" xr:uid="{00000000-0005-0000-0000-000085000000}"/>
    <cellStyle name="Normal 3 2" xfId="55" xr:uid="{00000000-0005-0000-0000-000086000000}"/>
    <cellStyle name="Normal 3 2 2" xfId="151" xr:uid="{00000000-0005-0000-0000-000087000000}"/>
    <cellStyle name="Normal 3 2 3" xfId="129" xr:uid="{00000000-0005-0000-0000-000088000000}"/>
    <cellStyle name="Normal 3 3" xfId="150" xr:uid="{00000000-0005-0000-0000-000089000000}"/>
    <cellStyle name="Normal 3 4" xfId="128" xr:uid="{00000000-0005-0000-0000-00008A000000}"/>
    <cellStyle name="Normal 4" xfId="56" xr:uid="{00000000-0005-0000-0000-00008B000000}"/>
    <cellStyle name="Normal 4 2" xfId="76" xr:uid="{00000000-0005-0000-0000-00008C000000}"/>
    <cellStyle name="Normal 5" xfId="57" xr:uid="{00000000-0005-0000-0000-00008D000000}"/>
    <cellStyle name="Normal 6" xfId="58" xr:uid="{00000000-0005-0000-0000-00008E000000}"/>
    <cellStyle name="Normal 7" xfId="59" xr:uid="{00000000-0005-0000-0000-00008F000000}"/>
    <cellStyle name="Normal 8" xfId="60" xr:uid="{00000000-0005-0000-0000-000090000000}"/>
    <cellStyle name="Normal 9" xfId="61" xr:uid="{00000000-0005-0000-0000-000091000000}"/>
    <cellStyle name="Normal Table" xfId="62" xr:uid="{00000000-0005-0000-0000-000092000000}"/>
    <cellStyle name="Normal Table 2" xfId="63" xr:uid="{00000000-0005-0000-0000-000093000000}"/>
    <cellStyle name="Normal Table 3" xfId="64" xr:uid="{00000000-0005-0000-0000-000094000000}"/>
    <cellStyle name="Note 2" xfId="65" xr:uid="{00000000-0005-0000-0000-000095000000}"/>
    <cellStyle name="Note 2 2" xfId="168" xr:uid="{00000000-0005-0000-0000-000096000000}"/>
    <cellStyle name="Output 2" xfId="130" xr:uid="{00000000-0005-0000-0000-000097000000}"/>
    <cellStyle name="Percent 2" xfId="66" xr:uid="{00000000-0005-0000-0000-000099000000}"/>
    <cellStyle name="Percent 2 2" xfId="152" xr:uid="{00000000-0005-0000-0000-00009A000000}"/>
    <cellStyle name="Percent 2 3" xfId="131" xr:uid="{00000000-0005-0000-0000-00009B000000}"/>
    <cellStyle name="Percent 3" xfId="67" xr:uid="{00000000-0005-0000-0000-00009C000000}"/>
    <cellStyle name="Percent 3 2" xfId="153" xr:uid="{00000000-0005-0000-0000-00009D000000}"/>
    <cellStyle name="Percent 3 3" xfId="132" xr:uid="{00000000-0005-0000-0000-00009E000000}"/>
    <cellStyle name="Percent 5" xfId="68" xr:uid="{00000000-0005-0000-0000-00009F000000}"/>
    <cellStyle name="percentage difference" xfId="69" xr:uid="{00000000-0005-0000-0000-0000A0000000}"/>
    <cellStyle name="percentage difference one decimal" xfId="70" xr:uid="{00000000-0005-0000-0000-0000A1000000}"/>
    <cellStyle name="percentage difference zero decimal" xfId="71" xr:uid="{00000000-0005-0000-0000-0000A2000000}"/>
    <cellStyle name="Porcentual 2" xfId="72" xr:uid="{00000000-0005-0000-0000-0000A3000000}"/>
    <cellStyle name="Porcentual 2 2" xfId="154" xr:uid="{00000000-0005-0000-0000-0000A4000000}"/>
    <cellStyle name="Porcentual 2 3" xfId="133" xr:uid="{00000000-0005-0000-0000-0000A5000000}"/>
    <cellStyle name="Publication" xfId="73" xr:uid="{00000000-0005-0000-0000-0000A6000000}"/>
    <cellStyle name="Red Text" xfId="74" xr:uid="{00000000-0005-0000-0000-0000A7000000}"/>
    <cellStyle name="TopGrey" xfId="75" xr:uid="{00000000-0005-0000-0000-0000A8000000}"/>
    <cellStyle name="Total 2" xfId="134" xr:uid="{00000000-0005-0000-0000-0000A9000000}"/>
    <cellStyle name="Warning Text 2" xfId="135" xr:uid="{00000000-0005-0000-0000-0000AA000000}"/>
  </cellStyles>
  <dxfs count="0"/>
  <tableStyles count="1" defaultTableStyle="TableStyleMedium9" defaultPivotStyle="PivotStyleLight16">
    <tableStyle name="Invisible" pivot="0" table="0" count="0" xr9:uid="{E2CA9B44-424D-42C1-A6E9-E2E20F7F00B3}"/>
  </tableStyles>
  <colors>
    <mruColors>
      <color rgb="FFDCE6F1"/>
      <color rgb="FFE6E6F1"/>
      <color rgb="FFC5D9F1"/>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0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0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0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200015</xdr:colOff>
      <xdr:row>0</xdr:row>
      <xdr:rowOff>173041</xdr:rowOff>
    </xdr:from>
    <xdr:to>
      <xdr:col>9</xdr:col>
      <xdr:colOff>454016</xdr:colOff>
      <xdr:row>7</xdr:row>
      <xdr:rowOff>15749</xdr:rowOff>
    </xdr:to>
    <xdr:pic>
      <xdr:nvPicPr>
        <xdr:cNvPr id="13" name="Graphic 12">
          <a:extLst>
            <a:ext uri="{FF2B5EF4-FFF2-40B4-BE49-F238E27FC236}">
              <a16:creationId xmlns:a16="http://schemas.microsoft.com/office/drawing/2014/main" id="{457A1F08-2442-4E64-B7BD-D9C8EC0883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20078" y="173041"/>
          <a:ext cx="920751" cy="938083"/>
        </a:xfrm>
        <a:prstGeom prst="rect">
          <a:avLst/>
        </a:prstGeom>
      </xdr:spPr>
    </xdr:pic>
    <xdr:clientData/>
  </xdr:twoCellAnchor>
  <xdr:twoCellAnchor editAs="oneCell">
    <xdr:from>
      <xdr:col>1</xdr:col>
      <xdr:colOff>3238500</xdr:colOff>
      <xdr:row>0</xdr:row>
      <xdr:rowOff>0</xdr:rowOff>
    </xdr:from>
    <xdr:to>
      <xdr:col>1</xdr:col>
      <xdr:colOff>4655343</xdr:colOff>
      <xdr:row>7</xdr:row>
      <xdr:rowOff>114845</xdr:rowOff>
    </xdr:to>
    <xdr:pic>
      <xdr:nvPicPr>
        <xdr:cNvPr id="7" name="Picture 6">
          <a:extLst>
            <a:ext uri="{FF2B5EF4-FFF2-40B4-BE49-F238E27FC236}">
              <a16:creationId xmlns:a16="http://schemas.microsoft.com/office/drawing/2014/main" id="{DC4FA84C-A101-4DDD-87FA-B3965C70502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357563" y="0"/>
          <a:ext cx="1416843" cy="1210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1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1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1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1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1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664369</xdr:colOff>
      <xdr:row>1</xdr:row>
      <xdr:rowOff>18254</xdr:rowOff>
    </xdr:from>
    <xdr:to>
      <xdr:col>10</xdr:col>
      <xdr:colOff>1589</xdr:colOff>
      <xdr:row>7</xdr:row>
      <xdr:rowOff>39556</xdr:rowOff>
    </xdr:to>
    <xdr:pic>
      <xdr:nvPicPr>
        <xdr:cNvPr id="14" name="Graphic 13">
          <a:extLst>
            <a:ext uri="{FF2B5EF4-FFF2-40B4-BE49-F238E27FC236}">
              <a16:creationId xmlns:a16="http://schemas.microsoft.com/office/drawing/2014/main" id="{B4C561B6-79EC-49E7-AE12-9F7517973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17932" y="208754"/>
          <a:ext cx="920751" cy="938083"/>
        </a:xfrm>
        <a:prstGeom prst="rect">
          <a:avLst/>
        </a:prstGeom>
      </xdr:spPr>
    </xdr:pic>
    <xdr:clientData/>
  </xdr:twoCellAnchor>
  <xdr:twoCellAnchor editAs="oneCell">
    <xdr:from>
      <xdr:col>1</xdr:col>
      <xdr:colOff>3524250</xdr:colOff>
      <xdr:row>0</xdr:row>
      <xdr:rowOff>0</xdr:rowOff>
    </xdr:from>
    <xdr:to>
      <xdr:col>2</xdr:col>
      <xdr:colOff>154781</xdr:colOff>
      <xdr:row>7</xdr:row>
      <xdr:rowOff>102939</xdr:rowOff>
    </xdr:to>
    <xdr:pic>
      <xdr:nvPicPr>
        <xdr:cNvPr id="7" name="Picture 6">
          <a:extLst>
            <a:ext uri="{FF2B5EF4-FFF2-40B4-BE49-F238E27FC236}">
              <a16:creationId xmlns:a16="http://schemas.microsoft.com/office/drawing/2014/main" id="{621D7E00-6DEB-46CD-B929-5C022FE9A39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690938" y="0"/>
          <a:ext cx="1416843" cy="1210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358"/>
  <sheetViews>
    <sheetView showGridLines="0" tabSelected="1" zoomScale="80" zoomScaleNormal="80" workbookViewId="0">
      <selection activeCell="B4" sqref="B4"/>
    </sheetView>
  </sheetViews>
  <sheetFormatPr defaultColWidth="9.140625" defaultRowHeight="15"/>
  <cols>
    <col min="1" max="1" width="1.7109375" style="2" bestFit="1" customWidth="1"/>
    <col min="2" max="2" width="71.7109375" style="2" bestFit="1" customWidth="1"/>
    <col min="3" max="3" width="8.140625" style="113" bestFit="1" customWidth="1"/>
    <col min="4" max="4" width="10" style="113" bestFit="1" customWidth="1"/>
    <col min="5" max="5" width="8.85546875" style="113" bestFit="1" customWidth="1"/>
    <col min="6" max="8" width="8.140625" style="113" bestFit="1" customWidth="1"/>
    <col min="9" max="9" width="10" style="113" bestFit="1" customWidth="1"/>
    <col min="10" max="11" width="8.85546875" style="113" bestFit="1" customWidth="1"/>
    <col min="12" max="12" width="10" style="116" bestFit="1" customWidth="1"/>
    <col min="13" max="14" width="8.140625" style="116" bestFit="1" customWidth="1"/>
    <col min="15" max="15" width="10.7109375" style="25" bestFit="1" customWidth="1"/>
    <col min="16" max="16" width="2.7109375" style="2" customWidth="1"/>
    <col min="17" max="17" width="7.7109375" style="2" customWidth="1"/>
    <col min="18" max="29" width="5.85546875" style="2" bestFit="1" customWidth="1"/>
    <col min="30" max="16384" width="9.140625" style="2"/>
  </cols>
  <sheetData>
    <row r="1" spans="1:31" s="8" customFormat="1">
      <c r="B1" s="7"/>
      <c r="C1" s="114"/>
      <c r="D1" s="114"/>
      <c r="E1" s="114"/>
      <c r="F1" s="114"/>
      <c r="G1" s="114"/>
      <c r="H1" s="114"/>
      <c r="I1" s="114"/>
      <c r="J1" s="114"/>
      <c r="K1" s="114"/>
      <c r="L1" s="115"/>
      <c r="M1" s="116"/>
      <c r="N1" s="116"/>
      <c r="O1" s="25"/>
    </row>
    <row r="2" spans="1:31" s="8" customFormat="1">
      <c r="B2" s="7"/>
      <c r="C2" s="114"/>
      <c r="D2" s="114"/>
      <c r="E2" s="114"/>
      <c r="F2" s="114"/>
      <c r="G2" s="114"/>
      <c r="H2" s="114"/>
      <c r="I2" s="114"/>
      <c r="J2" s="114"/>
      <c r="K2" s="114"/>
      <c r="L2" s="115"/>
      <c r="M2" s="116"/>
      <c r="N2" s="116"/>
      <c r="O2" s="25"/>
    </row>
    <row r="3" spans="1:31" s="8" customFormat="1">
      <c r="B3" s="7"/>
      <c r="C3" s="114"/>
      <c r="D3" s="114"/>
      <c r="E3" s="114"/>
      <c r="F3" s="114"/>
      <c r="G3" s="114"/>
      <c r="H3" s="114"/>
      <c r="I3" s="114"/>
      <c r="J3" s="114"/>
      <c r="K3" s="114"/>
      <c r="L3" s="115"/>
      <c r="M3" s="116"/>
      <c r="N3" s="116"/>
      <c r="O3" s="25"/>
      <c r="T3" s="149"/>
    </row>
    <row r="4" spans="1:31" s="8" customFormat="1">
      <c r="B4" s="7"/>
      <c r="C4" s="114"/>
      <c r="D4" s="114"/>
      <c r="E4" s="114"/>
      <c r="F4" s="114"/>
      <c r="G4" s="114"/>
      <c r="H4" s="114"/>
      <c r="I4" s="114"/>
      <c r="J4" s="114"/>
      <c r="K4" s="114"/>
      <c r="L4" s="115"/>
      <c r="M4" s="116"/>
      <c r="N4" s="116"/>
      <c r="O4" s="25"/>
    </row>
    <row r="5" spans="1:31" s="8" customFormat="1" ht="7.5" customHeight="1">
      <c r="B5" s="7"/>
      <c r="C5" s="114"/>
      <c r="D5" s="114"/>
      <c r="E5" s="114"/>
      <c r="F5" s="114"/>
      <c r="G5" s="114"/>
      <c r="H5" s="114"/>
      <c r="I5" s="114"/>
      <c r="J5" s="114"/>
      <c r="K5" s="114"/>
      <c r="L5" s="115"/>
      <c r="M5" s="116"/>
      <c r="N5" s="116"/>
      <c r="O5" s="25"/>
    </row>
    <row r="6" spans="1:31" s="8" customFormat="1" ht="9.75" customHeight="1">
      <c r="B6" s="151"/>
      <c r="C6" s="151"/>
      <c r="D6" s="151"/>
      <c r="E6" s="151"/>
      <c r="F6" s="151"/>
      <c r="G6" s="151"/>
      <c r="H6" s="151"/>
      <c r="I6" s="151"/>
      <c r="J6" s="151"/>
      <c r="K6" s="151"/>
      <c r="L6" s="151"/>
      <c r="M6" s="151"/>
      <c r="N6" s="151"/>
      <c r="O6" s="151"/>
    </row>
    <row r="7" spans="1:31" s="8" customFormat="1" ht="9.75" customHeight="1">
      <c r="B7" s="55"/>
      <c r="C7" s="117"/>
      <c r="D7" s="117"/>
      <c r="E7" s="117"/>
      <c r="F7" s="117"/>
      <c r="G7" s="117"/>
      <c r="H7" s="117"/>
      <c r="I7" s="117"/>
      <c r="J7" s="117"/>
      <c r="K7" s="117"/>
      <c r="L7" s="117"/>
      <c r="M7" s="117"/>
      <c r="N7" s="117"/>
      <c r="O7" s="117"/>
    </row>
    <row r="8" spans="1:31" s="8" customFormat="1" ht="9.75" customHeight="1">
      <c r="B8" s="55"/>
      <c r="C8" s="117"/>
      <c r="D8" s="117"/>
      <c r="E8" s="117"/>
      <c r="F8" s="117"/>
      <c r="G8" s="117"/>
      <c r="H8" s="117"/>
      <c r="I8" s="117"/>
      <c r="J8" s="117"/>
      <c r="K8" s="117"/>
      <c r="L8" s="117"/>
      <c r="M8" s="117"/>
      <c r="N8" s="117"/>
      <c r="O8" s="117"/>
    </row>
    <row r="9" spans="1:31" s="8" customFormat="1" ht="18">
      <c r="B9" s="152">
        <v>45931</v>
      </c>
      <c r="C9" s="152"/>
      <c r="D9" s="152"/>
      <c r="E9" s="152"/>
      <c r="F9" s="152"/>
      <c r="G9" s="152"/>
      <c r="H9" s="152"/>
      <c r="I9" s="152"/>
      <c r="J9" s="152"/>
      <c r="K9" s="152"/>
      <c r="L9" s="152"/>
      <c r="M9" s="152"/>
      <c r="N9" s="152"/>
      <c r="O9" s="152"/>
      <c r="Q9" s="36"/>
    </row>
    <row r="10" spans="1:31" s="8" customFormat="1" ht="17.25" customHeight="1" thickBot="1">
      <c r="B10" s="153" t="s">
        <v>39</v>
      </c>
      <c r="C10" s="153"/>
      <c r="D10" s="153"/>
      <c r="E10" s="153"/>
      <c r="F10" s="153"/>
      <c r="G10" s="153"/>
      <c r="H10" s="153"/>
      <c r="I10" s="153"/>
      <c r="J10" s="153"/>
      <c r="K10" s="153"/>
      <c r="L10" s="153"/>
      <c r="M10" s="153"/>
      <c r="N10" s="153"/>
      <c r="O10" s="153"/>
    </row>
    <row r="11" spans="1:31" s="1" customFormat="1" ht="33.75" customHeight="1" thickBot="1">
      <c r="B11" s="44" t="s">
        <v>7</v>
      </c>
      <c r="C11" s="45" t="s">
        <v>8</v>
      </c>
      <c r="D11" s="45" t="s">
        <v>1</v>
      </c>
      <c r="E11" s="45" t="s">
        <v>2</v>
      </c>
      <c r="F11" s="45" t="s">
        <v>9</v>
      </c>
      <c r="G11" s="45" t="s">
        <v>3</v>
      </c>
      <c r="H11" s="61" t="s">
        <v>4</v>
      </c>
      <c r="I11" s="61" t="s">
        <v>5</v>
      </c>
      <c r="J11" s="45" t="s">
        <v>29</v>
      </c>
      <c r="K11" s="45" t="s">
        <v>30</v>
      </c>
      <c r="L11" s="45" t="s">
        <v>31</v>
      </c>
      <c r="M11" s="45" t="s">
        <v>32</v>
      </c>
      <c r="N11" s="45" t="s">
        <v>33</v>
      </c>
      <c r="O11" s="45" t="s">
        <v>6</v>
      </c>
    </row>
    <row r="12" spans="1:31">
      <c r="B12" s="11"/>
      <c r="C12" s="118"/>
      <c r="D12" s="118"/>
      <c r="E12" s="118"/>
      <c r="F12" s="118"/>
      <c r="G12" s="118"/>
      <c r="H12" s="118"/>
      <c r="I12" s="118"/>
    </row>
    <row r="13" spans="1:31" ht="16.5" thickBot="1">
      <c r="A13" s="54" t="s">
        <v>74</v>
      </c>
      <c r="B13" s="154" t="s">
        <v>10</v>
      </c>
      <c r="C13" s="154"/>
      <c r="D13" s="154"/>
      <c r="E13" s="154"/>
      <c r="F13" s="154"/>
      <c r="G13" s="154"/>
      <c r="H13" s="154"/>
      <c r="I13" s="154"/>
      <c r="J13" s="154"/>
      <c r="K13" s="154"/>
      <c r="L13" s="154"/>
      <c r="M13" s="154"/>
      <c r="N13" s="154"/>
      <c r="O13" s="154"/>
    </row>
    <row r="14" spans="1:31" ht="14.25">
      <c r="B14" s="11"/>
      <c r="C14" s="118"/>
      <c r="D14" s="118"/>
      <c r="E14" s="118"/>
      <c r="F14" s="118"/>
      <c r="G14" s="118"/>
      <c r="H14" s="118"/>
      <c r="I14" s="118"/>
      <c r="O14" s="116"/>
    </row>
    <row r="15" spans="1:31" ht="15.75" thickBot="1">
      <c r="B15" s="46" t="s">
        <v>11</v>
      </c>
      <c r="C15" s="119">
        <f t="shared" ref="C15:N15" si="0">+C16+C23</f>
        <v>260.10905348</v>
      </c>
      <c r="D15" s="119">
        <f t="shared" si="0"/>
        <v>2604.762299712655</v>
      </c>
      <c r="E15" s="119">
        <f t="shared" ref="E15" si="1">+E16+E23</f>
        <v>165.91943231600001</v>
      </c>
      <c r="F15" s="119">
        <f t="shared" si="0"/>
        <v>426.63029999999998</v>
      </c>
      <c r="G15" s="119">
        <f t="shared" si="0"/>
        <v>19.939907000000002</v>
      </c>
      <c r="H15" s="119">
        <f t="shared" si="0"/>
        <v>7.0596030000000001</v>
      </c>
      <c r="I15" s="119">
        <f t="shared" si="0"/>
        <v>105.950463822</v>
      </c>
      <c r="J15" s="119">
        <f t="shared" si="0"/>
        <v>7.9386804299999998</v>
      </c>
      <c r="K15" s="119">
        <f t="shared" si="0"/>
        <v>33.01357952</v>
      </c>
      <c r="L15" s="119">
        <f t="shared" si="0"/>
        <v>1654.9862555469999</v>
      </c>
      <c r="M15" s="119">
        <f t="shared" si="0"/>
        <v>0</v>
      </c>
      <c r="N15" s="119">
        <f t="shared" si="0"/>
        <v>0</v>
      </c>
      <c r="O15" s="119">
        <f t="shared" ref="O15" si="2">+O16+O23</f>
        <v>5286.3095748276546</v>
      </c>
      <c r="P15" s="5"/>
      <c r="Q15" s="5"/>
      <c r="R15" s="5"/>
      <c r="S15" s="5"/>
      <c r="T15" s="5"/>
      <c r="U15" s="5"/>
      <c r="V15" s="5"/>
      <c r="W15" s="5"/>
      <c r="X15" s="5"/>
      <c r="Y15" s="5"/>
      <c r="Z15" s="5"/>
      <c r="AA15" s="5"/>
      <c r="AB15" s="5"/>
      <c r="AC15" s="5"/>
      <c r="AD15" s="5"/>
      <c r="AE15" s="5"/>
    </row>
    <row r="16" spans="1:31" ht="15.75" thickTop="1">
      <c r="B16" s="47" t="s">
        <v>12</v>
      </c>
      <c r="C16" s="63">
        <f>+C17+C19</f>
        <v>260.10905348</v>
      </c>
      <c r="D16" s="63">
        <f t="shared" ref="D16:N16" si="3">+D17+D19</f>
        <v>2604.762299712655</v>
      </c>
      <c r="E16" s="63">
        <f>+E17+E19</f>
        <v>165.91943231600001</v>
      </c>
      <c r="F16" s="63">
        <f t="shared" si="3"/>
        <v>426.63029999999998</v>
      </c>
      <c r="G16" s="63">
        <f t="shared" si="3"/>
        <v>19.939907000000002</v>
      </c>
      <c r="H16" s="63">
        <f t="shared" ref="H16" si="4">+H17+H19</f>
        <v>7.0596030000000001</v>
      </c>
      <c r="I16" s="63">
        <f t="shared" si="3"/>
        <v>105.950463822</v>
      </c>
      <c r="J16" s="63">
        <f t="shared" si="3"/>
        <v>7.9386804299999998</v>
      </c>
      <c r="K16" s="63">
        <f t="shared" si="3"/>
        <v>33.01357952</v>
      </c>
      <c r="L16" s="63">
        <f t="shared" ref="L16" si="5">+L17+L19</f>
        <v>1654.9862555469999</v>
      </c>
      <c r="M16" s="63">
        <f t="shared" si="3"/>
        <v>0</v>
      </c>
      <c r="N16" s="63">
        <f t="shared" si="3"/>
        <v>0</v>
      </c>
      <c r="O16" s="63">
        <f>+O17+O19</f>
        <v>5286.3095748276546</v>
      </c>
      <c r="P16" s="5"/>
      <c r="Q16" s="5"/>
      <c r="R16" s="5"/>
      <c r="S16" s="5"/>
      <c r="T16" s="5"/>
      <c r="U16" s="5"/>
      <c r="V16" s="5"/>
      <c r="W16" s="5"/>
      <c r="X16" s="5"/>
      <c r="Y16" s="5"/>
      <c r="Z16" s="5"/>
      <c r="AA16" s="5"/>
      <c r="AB16" s="5"/>
      <c r="AC16" s="5"/>
    </row>
    <row r="17" spans="2:34" s="4" customFormat="1">
      <c r="B17" s="13" t="s">
        <v>13</v>
      </c>
      <c r="C17" s="95">
        <v>60.109053480000007</v>
      </c>
      <c r="D17" s="95">
        <v>37</v>
      </c>
      <c r="E17" s="95">
        <v>121.52311396200001</v>
      </c>
      <c r="F17" s="95">
        <v>26.630299999999998</v>
      </c>
      <c r="G17" s="95">
        <v>19.939907000000002</v>
      </c>
      <c r="H17" s="95">
        <v>7.0596030000000001</v>
      </c>
      <c r="I17" s="95">
        <v>105.950463822</v>
      </c>
      <c r="J17" s="95">
        <v>7.9386804299999998</v>
      </c>
      <c r="K17" s="95">
        <v>33.01357952</v>
      </c>
      <c r="L17" s="95">
        <v>54.986255546999999</v>
      </c>
      <c r="M17" s="95">
        <v>0</v>
      </c>
      <c r="N17" s="95">
        <v>0</v>
      </c>
      <c r="O17" s="63">
        <f>SUM(C17:N17)</f>
        <v>474.15095676099997</v>
      </c>
      <c r="P17" s="5"/>
      <c r="Q17" s="5"/>
      <c r="R17" s="5"/>
      <c r="S17" s="5"/>
      <c r="T17" s="5"/>
      <c r="U17" s="5"/>
      <c r="V17" s="5"/>
      <c r="W17" s="5"/>
      <c r="X17" s="5"/>
      <c r="Y17" s="5"/>
      <c r="Z17" s="5"/>
      <c r="AA17" s="5"/>
      <c r="AB17" s="5"/>
      <c r="AC17" s="5"/>
      <c r="AD17" s="2"/>
      <c r="AE17" s="2"/>
      <c r="AF17" s="2"/>
      <c r="AG17" s="2"/>
      <c r="AH17" s="2"/>
    </row>
    <row r="18" spans="2:34" s="3" customFormat="1">
      <c r="B18" s="14" t="s">
        <v>14</v>
      </c>
      <c r="C18" s="95">
        <v>0.1</v>
      </c>
      <c r="D18" s="95">
        <v>0</v>
      </c>
      <c r="E18" s="95">
        <v>0</v>
      </c>
      <c r="F18" s="95">
        <v>0.5625</v>
      </c>
      <c r="G18" s="95">
        <v>0</v>
      </c>
      <c r="H18" s="95">
        <v>0</v>
      </c>
      <c r="I18" s="95">
        <v>0</v>
      </c>
      <c r="J18" s="95">
        <v>0</v>
      </c>
      <c r="K18" s="95">
        <v>0</v>
      </c>
      <c r="L18" s="95">
        <v>8.5245901999999998E-2</v>
      </c>
      <c r="M18" s="95">
        <v>0</v>
      </c>
      <c r="N18" s="95">
        <v>0</v>
      </c>
      <c r="O18" s="137">
        <f>SUM(C18:N18)</f>
        <v>0.74774590200000002</v>
      </c>
      <c r="P18" s="37"/>
      <c r="Q18" s="5"/>
      <c r="R18" s="5"/>
      <c r="S18" s="5"/>
      <c r="T18" s="5"/>
      <c r="U18" s="5"/>
      <c r="V18" s="5"/>
      <c r="W18" s="5"/>
      <c r="X18" s="5"/>
      <c r="Y18" s="5"/>
      <c r="Z18" s="5"/>
      <c r="AA18" s="5"/>
      <c r="AB18" s="5"/>
      <c r="AC18" s="5"/>
      <c r="AD18" s="2"/>
      <c r="AE18" s="2"/>
      <c r="AF18" s="2"/>
      <c r="AG18" s="2"/>
      <c r="AH18" s="2"/>
    </row>
    <row r="19" spans="2:34" s="12" customFormat="1">
      <c r="B19" s="15" t="s">
        <v>40</v>
      </c>
      <c r="C19" s="95">
        <v>200</v>
      </c>
      <c r="D19" s="95">
        <v>2567.762299712655</v>
      </c>
      <c r="E19" s="95">
        <v>44.396318354000002</v>
      </c>
      <c r="F19" s="95">
        <v>400</v>
      </c>
      <c r="G19" s="95">
        <v>0</v>
      </c>
      <c r="H19" s="95">
        <v>0</v>
      </c>
      <c r="I19" s="95">
        <v>0</v>
      </c>
      <c r="J19" s="95">
        <v>0</v>
      </c>
      <c r="K19" s="95">
        <v>0</v>
      </c>
      <c r="L19" s="95">
        <v>1600</v>
      </c>
      <c r="M19" s="95">
        <v>0</v>
      </c>
      <c r="N19" s="95">
        <v>0</v>
      </c>
      <c r="O19" s="138">
        <f>SUM(C19:N19)</f>
        <v>4812.1586180666545</v>
      </c>
      <c r="P19" s="38"/>
      <c r="Q19" s="5"/>
      <c r="R19" s="5"/>
      <c r="S19" s="5"/>
      <c r="T19" s="5"/>
      <c r="U19" s="5"/>
      <c r="V19" s="5"/>
      <c r="W19" s="5"/>
      <c r="X19" s="5"/>
      <c r="Y19" s="5"/>
      <c r="Z19" s="5"/>
      <c r="AA19" s="5"/>
      <c r="AB19" s="5"/>
      <c r="AC19" s="5"/>
      <c r="AD19" s="11"/>
      <c r="AE19" s="11"/>
      <c r="AF19" s="11"/>
      <c r="AG19" s="11"/>
      <c r="AH19" s="11"/>
    </row>
    <row r="20" spans="2:34" s="3" customFormat="1">
      <c r="B20" s="29" t="s">
        <v>14</v>
      </c>
      <c r="C20" s="95">
        <v>0</v>
      </c>
      <c r="D20" s="95">
        <v>4.1348742600000001</v>
      </c>
      <c r="E20" s="95">
        <v>0</v>
      </c>
      <c r="F20" s="95">
        <v>1</v>
      </c>
      <c r="G20" s="95">
        <v>0</v>
      </c>
      <c r="H20" s="95">
        <v>0</v>
      </c>
      <c r="I20" s="95">
        <v>0</v>
      </c>
      <c r="J20" s="95">
        <v>0</v>
      </c>
      <c r="K20" s="95">
        <v>0</v>
      </c>
      <c r="L20" s="95">
        <v>1.32</v>
      </c>
      <c r="M20" s="95">
        <v>0</v>
      </c>
      <c r="N20" s="95">
        <v>0</v>
      </c>
      <c r="O20" s="137">
        <f>SUM(C20:N20)</f>
        <v>6.4548742600000004</v>
      </c>
      <c r="P20" s="5"/>
      <c r="Q20" s="5"/>
      <c r="R20" s="5"/>
      <c r="S20" s="5"/>
      <c r="T20" s="5"/>
      <c r="U20" s="5"/>
      <c r="V20" s="5"/>
      <c r="W20" s="5"/>
      <c r="X20" s="5"/>
      <c r="Y20" s="5"/>
      <c r="Z20" s="5"/>
      <c r="AA20" s="5"/>
      <c r="AB20" s="5"/>
      <c r="AC20" s="5"/>
      <c r="AD20" s="2"/>
      <c r="AE20" s="2"/>
      <c r="AF20" s="2"/>
      <c r="AG20" s="2"/>
      <c r="AH20" s="2"/>
    </row>
    <row r="21" spans="2:34" s="3" customFormat="1" ht="14.25">
      <c r="B21" s="29"/>
      <c r="C21" s="84"/>
      <c r="D21" s="84"/>
      <c r="E21" s="84"/>
      <c r="F21" s="84"/>
      <c r="G21" s="84"/>
      <c r="H21" s="84"/>
      <c r="I21" s="84"/>
      <c r="J21" s="84"/>
      <c r="K21" s="84"/>
      <c r="L21" s="84"/>
      <c r="M21" s="84"/>
      <c r="N21" s="84"/>
      <c r="O21" s="137">
        <f>SUM(C21:N21)</f>
        <v>0</v>
      </c>
      <c r="P21" s="5"/>
      <c r="Q21" s="5"/>
      <c r="R21" s="5"/>
      <c r="S21" s="5"/>
      <c r="T21" s="5"/>
      <c r="U21" s="5"/>
      <c r="V21" s="5"/>
      <c r="W21" s="5"/>
      <c r="X21" s="5"/>
      <c r="Y21" s="5"/>
      <c r="Z21" s="5"/>
      <c r="AA21" s="5"/>
      <c r="AB21" s="5"/>
      <c r="AC21" s="5"/>
      <c r="AD21" s="2"/>
      <c r="AE21" s="2"/>
      <c r="AF21" s="2"/>
      <c r="AG21" s="2"/>
      <c r="AH21" s="2"/>
    </row>
    <row r="22" spans="2:34" s="3" customFormat="1" ht="14.25">
      <c r="B22" s="29"/>
      <c r="C22" s="84"/>
      <c r="D22" s="84"/>
      <c r="E22" s="84"/>
      <c r="F22" s="84"/>
      <c r="G22" s="84"/>
      <c r="H22" s="84"/>
      <c r="I22" s="84"/>
      <c r="J22" s="84"/>
      <c r="K22" s="84"/>
      <c r="L22" s="84"/>
      <c r="M22" s="84"/>
      <c r="N22" s="84"/>
      <c r="O22" s="137"/>
      <c r="P22" s="5"/>
      <c r="Q22" s="5"/>
      <c r="R22" s="5"/>
      <c r="S22" s="5"/>
      <c r="T22" s="5"/>
      <c r="U22" s="5"/>
      <c r="V22" s="5"/>
      <c r="W22" s="5"/>
      <c r="X22" s="5"/>
      <c r="Y22" s="5"/>
      <c r="Z22" s="5"/>
      <c r="AA22" s="5"/>
      <c r="AB22" s="5"/>
      <c r="AC22" s="5"/>
      <c r="AD22" s="2"/>
      <c r="AE22" s="2"/>
      <c r="AF22" s="2"/>
      <c r="AG22" s="2"/>
      <c r="AH22" s="2"/>
    </row>
    <row r="23" spans="2:34">
      <c r="B23" s="48" t="s">
        <v>15</v>
      </c>
      <c r="C23" s="78">
        <f t="shared" ref="C23:O23" si="6">+C24</f>
        <v>0</v>
      </c>
      <c r="D23" s="78">
        <f t="shared" si="6"/>
        <v>0</v>
      </c>
      <c r="E23" s="79">
        <f t="shared" si="6"/>
        <v>0</v>
      </c>
      <c r="F23" s="79">
        <f t="shared" si="6"/>
        <v>0</v>
      </c>
      <c r="G23" s="79">
        <f t="shared" si="6"/>
        <v>0</v>
      </c>
      <c r="H23" s="79">
        <f t="shared" si="6"/>
        <v>0</v>
      </c>
      <c r="I23" s="79">
        <f t="shared" si="6"/>
        <v>0</v>
      </c>
      <c r="J23" s="79">
        <f t="shared" si="6"/>
        <v>0</v>
      </c>
      <c r="K23" s="120">
        <f t="shared" si="6"/>
        <v>0</v>
      </c>
      <c r="L23" s="79">
        <f t="shared" si="6"/>
        <v>0</v>
      </c>
      <c r="M23" s="120">
        <f t="shared" si="6"/>
        <v>0</v>
      </c>
      <c r="N23" s="120">
        <f t="shared" si="6"/>
        <v>0</v>
      </c>
      <c r="O23" s="79">
        <f t="shared" si="6"/>
        <v>0</v>
      </c>
      <c r="Q23" s="5"/>
      <c r="R23" s="5"/>
      <c r="S23" s="5"/>
      <c r="T23" s="5"/>
      <c r="U23" s="5"/>
      <c r="V23" s="5"/>
      <c r="W23" s="5"/>
      <c r="X23" s="5"/>
      <c r="Y23" s="5"/>
      <c r="Z23" s="5"/>
      <c r="AA23" s="5"/>
      <c r="AB23" s="5"/>
      <c r="AC23" s="5"/>
    </row>
    <row r="24" spans="2:34" s="4" customFormat="1">
      <c r="B24" s="16" t="s">
        <v>13</v>
      </c>
      <c r="C24" s="95">
        <v>0</v>
      </c>
      <c r="D24" s="95">
        <v>0</v>
      </c>
      <c r="E24" s="95">
        <v>0</v>
      </c>
      <c r="F24" s="95">
        <v>0</v>
      </c>
      <c r="G24" s="95">
        <v>0</v>
      </c>
      <c r="H24" s="95">
        <v>0</v>
      </c>
      <c r="I24" s="95">
        <v>0</v>
      </c>
      <c r="J24" s="95">
        <v>0</v>
      </c>
      <c r="K24" s="95">
        <v>0</v>
      </c>
      <c r="L24" s="95">
        <v>0</v>
      </c>
      <c r="M24" s="95">
        <v>0</v>
      </c>
      <c r="N24" s="95">
        <v>0</v>
      </c>
      <c r="O24" s="138">
        <f>SUM(C24:N24)</f>
        <v>0</v>
      </c>
      <c r="Q24" s="5"/>
      <c r="R24" s="5"/>
      <c r="S24" s="5"/>
      <c r="T24" s="5"/>
      <c r="U24" s="5"/>
      <c r="V24" s="5"/>
      <c r="W24" s="5"/>
      <c r="X24" s="5"/>
      <c r="Y24" s="5"/>
      <c r="Z24" s="5"/>
      <c r="AA24" s="5"/>
      <c r="AB24" s="5"/>
      <c r="AC24" s="5"/>
    </row>
    <row r="25" spans="2:34">
      <c r="C25" s="121"/>
      <c r="D25" s="121"/>
      <c r="E25" s="121"/>
      <c r="F25" s="121"/>
      <c r="G25" s="121"/>
      <c r="H25" s="121"/>
      <c r="I25" s="75"/>
      <c r="J25" s="121"/>
      <c r="K25" s="75"/>
      <c r="L25" s="75"/>
      <c r="M25" s="75"/>
      <c r="N25" s="75"/>
      <c r="O25" s="75"/>
      <c r="Q25" s="5"/>
      <c r="R25" s="5"/>
      <c r="S25" s="5"/>
      <c r="T25" s="5"/>
      <c r="U25" s="5"/>
      <c r="V25" s="5"/>
      <c r="W25" s="5"/>
      <c r="X25" s="5"/>
      <c r="Y25" s="5"/>
      <c r="Z25" s="5"/>
      <c r="AA25" s="5"/>
      <c r="AB25" s="5"/>
      <c r="AC25" s="5"/>
    </row>
    <row r="26" spans="2:34" ht="16.5" thickBot="1">
      <c r="B26" s="155" t="s">
        <v>0</v>
      </c>
      <c r="C26" s="155"/>
      <c r="D26" s="155"/>
      <c r="E26" s="155"/>
      <c r="F26" s="155"/>
      <c r="G26" s="155"/>
      <c r="H26" s="155"/>
      <c r="I26" s="155"/>
      <c r="J26" s="155"/>
      <c r="K26" s="155"/>
      <c r="L26" s="155"/>
      <c r="M26" s="155"/>
      <c r="N26" s="155"/>
      <c r="O26" s="155"/>
      <c r="Q26" s="5"/>
      <c r="R26" s="5"/>
      <c r="S26" s="5"/>
      <c r="T26" s="5"/>
      <c r="U26" s="5"/>
      <c r="V26" s="5"/>
      <c r="W26" s="5"/>
      <c r="X26" s="5"/>
      <c r="Y26" s="5"/>
      <c r="Z26" s="5"/>
      <c r="AA26" s="5"/>
      <c r="AB26" s="5"/>
      <c r="AC26" s="5"/>
    </row>
    <row r="27" spans="2:34">
      <c r="B27" s="17"/>
      <c r="C27" s="76"/>
      <c r="D27" s="76"/>
      <c r="E27" s="76"/>
      <c r="F27" s="76"/>
      <c r="G27" s="76"/>
      <c r="H27" s="76"/>
      <c r="I27" s="76"/>
      <c r="J27" s="77"/>
      <c r="K27" s="77"/>
      <c r="L27" s="26"/>
      <c r="M27" s="26"/>
      <c r="N27" s="26"/>
      <c r="O27" s="26"/>
      <c r="Q27" s="5"/>
      <c r="R27" s="5"/>
      <c r="S27" s="5"/>
      <c r="T27" s="5"/>
      <c r="U27" s="5"/>
      <c r="V27" s="5"/>
      <c r="W27" s="5"/>
      <c r="X27" s="5"/>
      <c r="Y27" s="5"/>
      <c r="Z27" s="5"/>
      <c r="AA27" s="5"/>
      <c r="AB27" s="5"/>
      <c r="AC27" s="5"/>
    </row>
    <row r="28" spans="2:34" s="4" customFormat="1">
      <c r="B28" s="49" t="s">
        <v>16</v>
      </c>
      <c r="C28" s="122">
        <f>C29+C31+C32</f>
        <v>363.55035805328822</v>
      </c>
      <c r="D28" s="122">
        <f t="shared" ref="D28:O28" si="7">D29+D31+D32</f>
        <v>1834.4441870242595</v>
      </c>
      <c r="E28" s="122">
        <f t="shared" si="7"/>
        <v>46.978117746620057</v>
      </c>
      <c r="F28" s="122">
        <f t="shared" si="7"/>
        <v>254.10501598650748</v>
      </c>
      <c r="G28" s="122">
        <f t="shared" si="7"/>
        <v>82.562123443546369</v>
      </c>
      <c r="H28" s="122">
        <f t="shared" si="7"/>
        <v>96.478728661936131</v>
      </c>
      <c r="I28" s="122">
        <f t="shared" si="7"/>
        <v>22.944593636311236</v>
      </c>
      <c r="J28" s="122">
        <f t="shared" si="7"/>
        <v>15.873914586342305</v>
      </c>
      <c r="K28" s="122">
        <f t="shared" si="7"/>
        <v>49.184948545892027</v>
      </c>
      <c r="L28" s="122">
        <f t="shared" si="7"/>
        <v>72.775081277449232</v>
      </c>
      <c r="M28" s="122">
        <f t="shared" si="7"/>
        <v>0</v>
      </c>
      <c r="N28" s="122">
        <f t="shared" si="7"/>
        <v>0</v>
      </c>
      <c r="O28" s="122">
        <f t="shared" si="7"/>
        <v>2838.8970689621528</v>
      </c>
      <c r="Q28" s="5"/>
      <c r="R28" s="5"/>
      <c r="S28" s="5"/>
      <c r="T28" s="5"/>
      <c r="U28" s="5"/>
      <c r="V28" s="5"/>
      <c r="W28" s="5"/>
      <c r="X28" s="5"/>
      <c r="Y28" s="5"/>
      <c r="Z28" s="5"/>
      <c r="AA28" s="5"/>
      <c r="AB28" s="5"/>
      <c r="AC28" s="5"/>
    </row>
    <row r="29" spans="2:34">
      <c r="B29" s="9" t="s">
        <v>12</v>
      </c>
      <c r="C29" s="84">
        <v>363.55035805328822</v>
      </c>
      <c r="D29" s="84">
        <v>1834.1138850442594</v>
      </c>
      <c r="E29" s="84">
        <v>46.978117746620057</v>
      </c>
      <c r="F29" s="84">
        <v>254.10501598650748</v>
      </c>
      <c r="G29" s="84">
        <v>82.562123443546369</v>
      </c>
      <c r="H29" s="84">
        <v>96.478728661936131</v>
      </c>
      <c r="I29" s="84">
        <v>22.944593636311236</v>
      </c>
      <c r="J29" s="84">
        <v>15.543612606342306</v>
      </c>
      <c r="K29" s="84">
        <v>49.184948545892027</v>
      </c>
      <c r="L29" s="84">
        <v>72.775081277449232</v>
      </c>
      <c r="M29" s="84">
        <v>0</v>
      </c>
      <c r="N29" s="84">
        <v>0</v>
      </c>
      <c r="O29" s="139">
        <f>SUM(C29:N29)</f>
        <v>2838.2364650021527</v>
      </c>
      <c r="P29" s="5"/>
      <c r="Q29" s="5"/>
      <c r="R29" s="5"/>
      <c r="S29" s="5"/>
      <c r="T29" s="5"/>
      <c r="U29" s="5"/>
      <c r="V29" s="5"/>
      <c r="W29" s="5"/>
      <c r="X29" s="5"/>
      <c r="Y29" s="5"/>
      <c r="Z29" s="5"/>
      <c r="AA29" s="5"/>
      <c r="AB29" s="5"/>
      <c r="AC29" s="5"/>
    </row>
    <row r="30" spans="2:34" s="3" customFormat="1">
      <c r="B30" s="18" t="s">
        <v>17</v>
      </c>
      <c r="C30" s="123">
        <v>262.298</v>
      </c>
      <c r="D30" s="123">
        <v>1816.7795444453382</v>
      </c>
      <c r="E30" s="123">
        <v>0</v>
      </c>
      <c r="F30" s="123">
        <v>100</v>
      </c>
      <c r="G30" s="123">
        <v>0</v>
      </c>
      <c r="H30" s="123">
        <v>0</v>
      </c>
      <c r="I30" s="123">
        <v>0</v>
      </c>
      <c r="J30" s="123">
        <v>0</v>
      </c>
      <c r="K30" s="123">
        <v>0</v>
      </c>
      <c r="L30" s="123">
        <v>0</v>
      </c>
      <c r="M30" s="123">
        <v>0</v>
      </c>
      <c r="N30" s="123">
        <v>0</v>
      </c>
      <c r="O30" s="140">
        <f>SUM(C30:N30)</f>
        <v>2179.0775444453384</v>
      </c>
      <c r="P30" s="37"/>
      <c r="Q30" s="5"/>
      <c r="R30" s="5"/>
      <c r="S30" s="5"/>
      <c r="T30" s="5"/>
      <c r="U30" s="5"/>
      <c r="V30" s="5"/>
      <c r="W30" s="5"/>
      <c r="X30" s="5"/>
      <c r="Y30" s="5"/>
      <c r="Z30" s="5"/>
      <c r="AA30" s="5"/>
      <c r="AB30" s="5"/>
      <c r="AC30" s="5"/>
    </row>
    <row r="31" spans="2:34">
      <c r="B31" s="9" t="s">
        <v>15</v>
      </c>
      <c r="C31" s="84">
        <v>0</v>
      </c>
      <c r="D31" s="84">
        <v>0</v>
      </c>
      <c r="E31" s="84">
        <v>0</v>
      </c>
      <c r="F31" s="84">
        <v>0</v>
      </c>
      <c r="G31" s="84">
        <v>0</v>
      </c>
      <c r="H31" s="84">
        <v>0</v>
      </c>
      <c r="I31" s="84">
        <v>0</v>
      </c>
      <c r="J31" s="84">
        <v>0</v>
      </c>
      <c r="K31" s="84">
        <v>0</v>
      </c>
      <c r="L31" s="84">
        <v>0</v>
      </c>
      <c r="M31" s="84">
        <v>0</v>
      </c>
      <c r="N31" s="84">
        <v>0</v>
      </c>
      <c r="O31" s="139">
        <f>SUM(C31:N31)</f>
        <v>0</v>
      </c>
      <c r="P31" s="5"/>
      <c r="Q31" s="5"/>
      <c r="R31" s="5"/>
      <c r="S31" s="5"/>
      <c r="T31" s="5"/>
      <c r="U31" s="5"/>
      <c r="V31" s="5"/>
      <c r="W31" s="5"/>
      <c r="X31" s="5"/>
      <c r="Y31" s="5"/>
      <c r="Z31" s="5"/>
      <c r="AA31" s="5"/>
      <c r="AB31" s="5"/>
      <c r="AC31" s="5"/>
    </row>
    <row r="32" spans="2:34">
      <c r="B32" s="19" t="s">
        <v>18</v>
      </c>
      <c r="C32" s="84">
        <v>0</v>
      </c>
      <c r="D32" s="84">
        <v>0.33030198</v>
      </c>
      <c r="E32" s="84">
        <v>0</v>
      </c>
      <c r="F32" s="84">
        <v>0</v>
      </c>
      <c r="G32" s="84">
        <v>0</v>
      </c>
      <c r="H32" s="84">
        <v>0</v>
      </c>
      <c r="I32" s="84">
        <v>0</v>
      </c>
      <c r="J32" s="84">
        <v>0.33030198</v>
      </c>
      <c r="K32" s="84">
        <v>0</v>
      </c>
      <c r="L32" s="84">
        <v>0</v>
      </c>
      <c r="M32" s="84">
        <v>0</v>
      </c>
      <c r="N32" s="84">
        <v>0</v>
      </c>
      <c r="O32" s="139">
        <f>SUM(C32:N32)</f>
        <v>0.66060395999999999</v>
      </c>
      <c r="P32" s="5"/>
      <c r="Q32" s="5"/>
      <c r="R32" s="5"/>
      <c r="S32" s="5"/>
      <c r="T32" s="5"/>
      <c r="U32" s="5"/>
      <c r="V32" s="5"/>
      <c r="W32" s="5"/>
      <c r="X32" s="5"/>
      <c r="Y32" s="5"/>
      <c r="Z32" s="5"/>
      <c r="AA32" s="5"/>
      <c r="AB32" s="5"/>
      <c r="AC32" s="5"/>
    </row>
    <row r="33" spans="2:29" collapsed="1">
      <c r="B33" s="9"/>
      <c r="C33" s="84"/>
      <c r="D33" s="84"/>
      <c r="E33" s="84"/>
      <c r="F33" s="84"/>
      <c r="G33" s="84"/>
      <c r="H33" s="84"/>
      <c r="I33" s="84"/>
      <c r="J33" s="84"/>
      <c r="K33" s="84"/>
      <c r="L33" s="84"/>
      <c r="M33" s="84"/>
      <c r="N33" s="84"/>
      <c r="O33" s="85"/>
      <c r="Q33" s="5"/>
      <c r="R33" s="5"/>
      <c r="S33" s="5"/>
      <c r="T33" s="5"/>
      <c r="U33" s="5"/>
      <c r="V33" s="5"/>
      <c r="W33" s="5"/>
      <c r="X33" s="5"/>
      <c r="Y33" s="5"/>
      <c r="Z33" s="5"/>
      <c r="AA33" s="5"/>
      <c r="AB33" s="5"/>
      <c r="AC33" s="5"/>
    </row>
    <row r="34" spans="2:29" s="4" customFormat="1">
      <c r="B34" s="49" t="s">
        <v>19</v>
      </c>
      <c r="C34" s="122">
        <f>C35+C37+C38</f>
        <v>363.26318302699997</v>
      </c>
      <c r="D34" s="122">
        <f t="shared" ref="D34:O34" si="8">D35+D37+D38</f>
        <v>17.106874555000001</v>
      </c>
      <c r="E34" s="122">
        <f t="shared" si="8"/>
        <v>46.731348715999999</v>
      </c>
      <c r="F34" s="122">
        <f t="shared" si="8"/>
        <v>253.50939953900001</v>
      </c>
      <c r="G34" s="122">
        <f t="shared" si="8"/>
        <v>81.746102902000004</v>
      </c>
      <c r="H34" s="122">
        <f t="shared" si="8"/>
        <v>95.698097512000018</v>
      </c>
      <c r="I34" s="122">
        <f t="shared" si="8"/>
        <v>21.574745303</v>
      </c>
      <c r="J34" s="122">
        <f t="shared" si="8"/>
        <v>13.791177730000001</v>
      </c>
      <c r="K34" s="122">
        <f t="shared" si="8"/>
        <v>48.548164683999993</v>
      </c>
      <c r="L34" s="122">
        <f t="shared" si="8"/>
        <v>72.547389540000012</v>
      </c>
      <c r="M34" s="122">
        <f t="shared" si="8"/>
        <v>0</v>
      </c>
      <c r="N34" s="122">
        <f t="shared" si="8"/>
        <v>0</v>
      </c>
      <c r="O34" s="122">
        <f t="shared" si="8"/>
        <v>1014.516483508</v>
      </c>
      <c r="Q34" s="5"/>
      <c r="R34" s="5"/>
      <c r="S34" s="5"/>
      <c r="T34" s="5"/>
      <c r="U34" s="5"/>
      <c r="V34" s="5"/>
      <c r="W34" s="5"/>
      <c r="X34" s="5"/>
      <c r="Y34" s="5"/>
      <c r="Z34" s="5"/>
      <c r="AA34" s="5"/>
      <c r="AB34" s="5"/>
      <c r="AC34" s="5"/>
    </row>
    <row r="35" spans="2:29">
      <c r="B35" s="9" t="s">
        <v>12</v>
      </c>
      <c r="C35" s="84">
        <v>363.26318302699997</v>
      </c>
      <c r="D35" s="84">
        <v>16.776572574999999</v>
      </c>
      <c r="E35" s="84">
        <v>46.731348715999999</v>
      </c>
      <c r="F35" s="84">
        <v>253.50939953900001</v>
      </c>
      <c r="G35" s="124">
        <v>81.746102902000004</v>
      </c>
      <c r="H35" s="84">
        <v>95.698097512000018</v>
      </c>
      <c r="I35" s="84">
        <v>21.574745303</v>
      </c>
      <c r="J35" s="125">
        <v>13.460875750000001</v>
      </c>
      <c r="K35" s="125">
        <v>48.548164683999993</v>
      </c>
      <c r="L35" s="125">
        <v>72.547389540000012</v>
      </c>
      <c r="M35" s="125">
        <v>0</v>
      </c>
      <c r="N35" s="84">
        <v>0</v>
      </c>
      <c r="O35" s="139">
        <f>SUM(C35:N35)</f>
        <v>1013.855879548</v>
      </c>
      <c r="P35" s="5"/>
      <c r="Q35" s="5"/>
      <c r="R35" s="5"/>
      <c r="S35" s="5"/>
      <c r="T35" s="5"/>
      <c r="U35" s="5"/>
      <c r="V35" s="5"/>
      <c r="W35" s="5"/>
      <c r="X35" s="5"/>
      <c r="Y35" s="5"/>
      <c r="Z35" s="5"/>
      <c r="AA35" s="5"/>
      <c r="AB35" s="5"/>
      <c r="AC35" s="5"/>
    </row>
    <row r="36" spans="2:29" s="3" customFormat="1">
      <c r="B36" s="18" t="s">
        <v>17</v>
      </c>
      <c r="C36" s="123">
        <v>262.298</v>
      </c>
      <c r="D36" s="123">
        <v>0</v>
      </c>
      <c r="E36" s="123">
        <v>0</v>
      </c>
      <c r="F36" s="123">
        <v>100</v>
      </c>
      <c r="G36" s="123">
        <v>0</v>
      </c>
      <c r="H36" s="123">
        <v>0</v>
      </c>
      <c r="I36" s="123">
        <v>0</v>
      </c>
      <c r="J36" s="123">
        <v>0</v>
      </c>
      <c r="K36" s="123">
        <v>0</v>
      </c>
      <c r="L36" s="123">
        <v>0</v>
      </c>
      <c r="M36" s="123">
        <v>0</v>
      </c>
      <c r="N36" s="123">
        <v>0</v>
      </c>
      <c r="O36" s="140">
        <f>SUM(C36:N36)</f>
        <v>362.298</v>
      </c>
      <c r="P36" s="37"/>
      <c r="Q36" s="5"/>
      <c r="R36" s="5"/>
      <c r="S36" s="5"/>
      <c r="T36" s="5"/>
      <c r="U36" s="5"/>
      <c r="V36" s="5"/>
      <c r="W36" s="5"/>
      <c r="X36" s="5"/>
      <c r="Y36" s="5"/>
      <c r="Z36" s="5"/>
      <c r="AA36" s="5"/>
      <c r="AB36" s="5"/>
      <c r="AC36" s="5"/>
    </row>
    <row r="37" spans="2:29">
      <c r="B37" s="9" t="s">
        <v>15</v>
      </c>
      <c r="C37" s="84">
        <v>0</v>
      </c>
      <c r="D37" s="84">
        <v>0</v>
      </c>
      <c r="E37" s="84">
        <v>0</v>
      </c>
      <c r="F37" s="84">
        <v>0</v>
      </c>
      <c r="G37" s="84">
        <v>0</v>
      </c>
      <c r="H37" s="84">
        <v>0</v>
      </c>
      <c r="I37" s="84">
        <v>0</v>
      </c>
      <c r="J37" s="84">
        <v>0</v>
      </c>
      <c r="K37" s="84">
        <v>0</v>
      </c>
      <c r="L37" s="84">
        <v>0</v>
      </c>
      <c r="M37" s="84">
        <v>0</v>
      </c>
      <c r="N37" s="84">
        <v>0</v>
      </c>
      <c r="O37" s="139">
        <f>SUM(C37:N37)</f>
        <v>0</v>
      </c>
      <c r="P37" s="5"/>
      <c r="Q37" s="5"/>
      <c r="R37" s="5"/>
      <c r="S37" s="5"/>
      <c r="T37" s="5"/>
      <c r="U37" s="5"/>
      <c r="V37" s="5"/>
      <c r="W37" s="5"/>
      <c r="X37" s="5"/>
      <c r="Y37" s="5"/>
      <c r="Z37" s="5"/>
      <c r="AA37" s="5"/>
      <c r="AB37" s="5"/>
      <c r="AC37" s="5"/>
    </row>
    <row r="38" spans="2:29">
      <c r="B38" s="19" t="s">
        <v>18</v>
      </c>
      <c r="C38" s="84">
        <v>0</v>
      </c>
      <c r="D38" s="84">
        <v>0.33030198</v>
      </c>
      <c r="E38" s="84">
        <v>0</v>
      </c>
      <c r="F38" s="84">
        <v>0</v>
      </c>
      <c r="G38" s="84">
        <v>0</v>
      </c>
      <c r="H38" s="84">
        <v>0</v>
      </c>
      <c r="I38" s="84">
        <v>0</v>
      </c>
      <c r="J38" s="84">
        <v>0.33030198</v>
      </c>
      <c r="K38" s="84">
        <v>0</v>
      </c>
      <c r="L38" s="84">
        <v>0</v>
      </c>
      <c r="M38" s="84">
        <v>0</v>
      </c>
      <c r="N38" s="84">
        <v>0</v>
      </c>
      <c r="O38" s="139">
        <f>SUM(C38:N38)</f>
        <v>0.66060395999999999</v>
      </c>
      <c r="P38" s="5"/>
      <c r="Q38" s="5"/>
      <c r="R38" s="5"/>
      <c r="S38" s="5"/>
      <c r="T38" s="5"/>
      <c r="U38" s="5"/>
      <c r="V38" s="5"/>
      <c r="W38" s="5"/>
      <c r="X38" s="5"/>
      <c r="Y38" s="5"/>
      <c r="Z38" s="5"/>
      <c r="AA38" s="5"/>
      <c r="AB38" s="5"/>
      <c r="AC38" s="5"/>
    </row>
    <row r="39" spans="2:29">
      <c r="B39" s="9"/>
      <c r="C39" s="84"/>
      <c r="D39" s="84"/>
      <c r="E39" s="84"/>
      <c r="F39" s="84"/>
      <c r="G39" s="84"/>
      <c r="H39" s="84"/>
      <c r="I39" s="84"/>
      <c r="J39" s="84"/>
      <c r="K39" s="84"/>
      <c r="L39" s="84"/>
      <c r="M39" s="84"/>
      <c r="N39" s="84"/>
      <c r="O39" s="85"/>
      <c r="Q39" s="5"/>
      <c r="R39" s="5"/>
      <c r="S39" s="5"/>
      <c r="T39" s="5"/>
      <c r="U39" s="5"/>
      <c r="V39" s="5"/>
      <c r="W39" s="5"/>
      <c r="X39" s="5"/>
      <c r="Y39" s="5"/>
      <c r="Z39" s="5"/>
      <c r="AA39" s="5"/>
      <c r="AB39" s="5"/>
      <c r="AC39" s="5"/>
    </row>
    <row r="40" spans="2:29">
      <c r="B40" s="49" t="s">
        <v>34</v>
      </c>
      <c r="C40" s="78">
        <f t="shared" ref="C40:N40" si="9">SUM(C41:C43)</f>
        <v>0</v>
      </c>
      <c r="D40" s="78">
        <f t="shared" si="9"/>
        <v>1816.90993458</v>
      </c>
      <c r="E40" s="79">
        <f t="shared" si="9"/>
        <v>0</v>
      </c>
      <c r="F40" s="79">
        <f t="shared" si="9"/>
        <v>0</v>
      </c>
      <c r="G40" s="79">
        <f t="shared" si="9"/>
        <v>0</v>
      </c>
      <c r="H40" s="79">
        <f t="shared" si="9"/>
        <v>0</v>
      </c>
      <c r="I40" s="79">
        <f t="shared" si="9"/>
        <v>0</v>
      </c>
      <c r="J40" s="79">
        <f t="shared" si="9"/>
        <v>0</v>
      </c>
      <c r="K40" s="79">
        <f t="shared" si="9"/>
        <v>0</v>
      </c>
      <c r="L40" s="79">
        <f t="shared" si="9"/>
        <v>0</v>
      </c>
      <c r="M40" s="79">
        <f t="shared" si="9"/>
        <v>0</v>
      </c>
      <c r="N40" s="79">
        <f t="shared" si="9"/>
        <v>0</v>
      </c>
      <c r="O40" s="79">
        <f>SUM(O41:O43)</f>
        <v>1816.90993458</v>
      </c>
      <c r="Q40" s="5"/>
      <c r="R40" s="5"/>
      <c r="S40" s="5"/>
      <c r="T40" s="5"/>
      <c r="U40" s="5"/>
      <c r="V40" s="5"/>
      <c r="W40" s="5"/>
      <c r="X40" s="5"/>
      <c r="Y40" s="5"/>
      <c r="Z40" s="5"/>
      <c r="AA40" s="5"/>
      <c r="AB40" s="5"/>
      <c r="AC40" s="5"/>
    </row>
    <row r="41" spans="2:29">
      <c r="B41" s="33" t="s">
        <v>45</v>
      </c>
      <c r="C41" s="84">
        <v>0</v>
      </c>
      <c r="D41" s="84">
        <v>1816.90993458</v>
      </c>
      <c r="E41" s="84">
        <v>0</v>
      </c>
      <c r="F41" s="84">
        <v>0</v>
      </c>
      <c r="G41" s="84">
        <v>0</v>
      </c>
      <c r="H41" s="84">
        <v>0</v>
      </c>
      <c r="I41" s="84">
        <v>0</v>
      </c>
      <c r="J41" s="123">
        <v>0</v>
      </c>
      <c r="K41" s="84">
        <v>0</v>
      </c>
      <c r="L41" s="84">
        <v>0</v>
      </c>
      <c r="M41" s="123">
        <v>0</v>
      </c>
      <c r="N41" s="84">
        <v>0</v>
      </c>
      <c r="O41" s="139">
        <f>SUM(C41:N41)</f>
        <v>1816.90993458</v>
      </c>
      <c r="Q41" s="5"/>
      <c r="R41" s="5"/>
      <c r="S41" s="5"/>
      <c r="T41" s="5"/>
      <c r="U41" s="5"/>
      <c r="V41" s="5"/>
      <c r="W41" s="5"/>
      <c r="X41" s="5"/>
      <c r="Y41" s="5"/>
      <c r="Z41" s="5"/>
      <c r="AA41" s="5"/>
      <c r="AB41" s="5"/>
      <c r="AC41" s="5"/>
    </row>
    <row r="42" spans="2:29">
      <c r="B42" s="9" t="s">
        <v>15</v>
      </c>
      <c r="C42" s="84">
        <v>0</v>
      </c>
      <c r="D42" s="84">
        <v>0</v>
      </c>
      <c r="E42" s="84">
        <v>0</v>
      </c>
      <c r="F42" s="84">
        <v>0</v>
      </c>
      <c r="G42" s="84">
        <v>0</v>
      </c>
      <c r="H42" s="84">
        <v>0</v>
      </c>
      <c r="I42" s="84">
        <v>0</v>
      </c>
      <c r="J42" s="84">
        <v>0</v>
      </c>
      <c r="K42" s="84">
        <v>0</v>
      </c>
      <c r="L42" s="84">
        <v>0</v>
      </c>
      <c r="M42" s="84">
        <v>0</v>
      </c>
      <c r="N42" s="84">
        <v>0</v>
      </c>
      <c r="O42" s="139">
        <f>SUM(C42:N42)</f>
        <v>0</v>
      </c>
      <c r="Q42" s="5"/>
      <c r="R42" s="5"/>
      <c r="S42" s="5"/>
      <c r="T42" s="5"/>
      <c r="U42" s="5"/>
      <c r="V42" s="5"/>
      <c r="W42" s="5"/>
      <c r="X42" s="5"/>
      <c r="Y42" s="5"/>
      <c r="Z42" s="5"/>
      <c r="AA42" s="5"/>
      <c r="AB42" s="5"/>
      <c r="AC42" s="5"/>
    </row>
    <row r="43" spans="2:29">
      <c r="B43" s="19" t="s">
        <v>18</v>
      </c>
      <c r="C43" s="84">
        <v>0</v>
      </c>
      <c r="D43" s="84">
        <v>0</v>
      </c>
      <c r="E43" s="84">
        <v>0</v>
      </c>
      <c r="F43" s="84">
        <v>0</v>
      </c>
      <c r="G43" s="84">
        <v>0</v>
      </c>
      <c r="H43" s="84">
        <v>0</v>
      </c>
      <c r="I43" s="84">
        <v>0</v>
      </c>
      <c r="J43" s="84">
        <v>0</v>
      </c>
      <c r="K43" s="84">
        <v>0</v>
      </c>
      <c r="L43" s="84">
        <v>0</v>
      </c>
      <c r="M43" s="84">
        <v>0</v>
      </c>
      <c r="N43" s="84">
        <v>0</v>
      </c>
      <c r="O43" s="139">
        <f>SUM(C43:N43)</f>
        <v>0</v>
      </c>
      <c r="Q43" s="5"/>
      <c r="R43" s="5"/>
      <c r="S43" s="5"/>
      <c r="T43" s="5"/>
      <c r="U43" s="5"/>
      <c r="V43" s="5"/>
      <c r="W43" s="5"/>
      <c r="X43" s="5"/>
      <c r="Y43" s="5"/>
      <c r="Z43" s="5"/>
      <c r="AA43" s="5"/>
      <c r="AB43" s="5"/>
      <c r="AC43" s="5"/>
    </row>
    <row r="44" spans="2:29">
      <c r="B44" s="19"/>
      <c r="C44" s="84"/>
      <c r="D44" s="84"/>
      <c r="E44" s="93"/>
      <c r="F44" s="93"/>
      <c r="G44" s="93"/>
      <c r="H44" s="93"/>
      <c r="I44" s="93"/>
      <c r="J44" s="93"/>
      <c r="K44" s="93"/>
      <c r="L44" s="93"/>
      <c r="M44" s="93"/>
      <c r="N44" s="93"/>
      <c r="O44" s="139"/>
      <c r="Q44" s="5"/>
      <c r="R44" s="5"/>
      <c r="S44" s="5"/>
      <c r="T44" s="5"/>
      <c r="U44" s="5"/>
      <c r="V44" s="5"/>
      <c r="W44" s="5"/>
      <c r="X44" s="5"/>
      <c r="Y44" s="5"/>
      <c r="Z44" s="5"/>
      <c r="AA44" s="5"/>
      <c r="AB44" s="5"/>
      <c r="AC44" s="5"/>
    </row>
    <row r="45" spans="2:29">
      <c r="B45" s="50" t="s">
        <v>48</v>
      </c>
      <c r="C45" s="126">
        <f t="shared" ref="C45:O45" si="10">+C46+C47</f>
        <v>0</v>
      </c>
      <c r="D45" s="126">
        <f t="shared" si="10"/>
        <v>0</v>
      </c>
      <c r="E45" s="126">
        <f t="shared" si="10"/>
        <v>0</v>
      </c>
      <c r="F45" s="126">
        <f t="shared" si="10"/>
        <v>0</v>
      </c>
      <c r="G45" s="126">
        <f t="shared" si="10"/>
        <v>0</v>
      </c>
      <c r="H45" s="126">
        <f t="shared" si="10"/>
        <v>0</v>
      </c>
      <c r="I45" s="126">
        <f t="shared" si="10"/>
        <v>0</v>
      </c>
      <c r="J45" s="126">
        <f t="shared" si="10"/>
        <v>0</v>
      </c>
      <c r="K45" s="126">
        <f t="shared" si="10"/>
        <v>0</v>
      </c>
      <c r="L45" s="126">
        <f t="shared" si="10"/>
        <v>0</v>
      </c>
      <c r="M45" s="126">
        <f t="shared" si="10"/>
        <v>0</v>
      </c>
      <c r="N45" s="126">
        <f t="shared" si="10"/>
        <v>0</v>
      </c>
      <c r="O45" s="79">
        <f t="shared" si="10"/>
        <v>0</v>
      </c>
      <c r="Q45" s="5"/>
      <c r="R45" s="5"/>
      <c r="S45" s="5"/>
      <c r="T45" s="5"/>
      <c r="U45" s="5"/>
      <c r="V45" s="5"/>
      <c r="W45" s="5"/>
      <c r="X45" s="5"/>
      <c r="Y45" s="5"/>
      <c r="Z45" s="5"/>
      <c r="AA45" s="5"/>
      <c r="AB45" s="5"/>
      <c r="AC45" s="5"/>
    </row>
    <row r="46" spans="2:29">
      <c r="B46" s="33" t="s">
        <v>45</v>
      </c>
      <c r="C46" s="127">
        <v>0</v>
      </c>
      <c r="D46" s="127">
        <v>0</v>
      </c>
      <c r="E46" s="127">
        <v>0</v>
      </c>
      <c r="F46" s="127">
        <v>0</v>
      </c>
      <c r="G46" s="127">
        <v>0</v>
      </c>
      <c r="H46" s="127">
        <v>0</v>
      </c>
      <c r="I46" s="127">
        <v>0</v>
      </c>
      <c r="J46" s="127">
        <v>0</v>
      </c>
      <c r="K46" s="127">
        <v>0</v>
      </c>
      <c r="L46" s="127">
        <v>0</v>
      </c>
      <c r="M46" s="127">
        <v>0</v>
      </c>
      <c r="N46" s="127">
        <v>0</v>
      </c>
      <c r="O46" s="139">
        <f>SUM(C46:N46)</f>
        <v>0</v>
      </c>
      <c r="Q46" s="5"/>
      <c r="R46" s="5"/>
      <c r="S46" s="5"/>
      <c r="T46" s="5"/>
      <c r="U46" s="5"/>
      <c r="V46" s="5"/>
      <c r="W46" s="5"/>
      <c r="X46" s="5"/>
      <c r="Y46" s="5"/>
      <c r="Z46" s="5"/>
      <c r="AA46" s="5"/>
      <c r="AB46" s="5"/>
      <c r="AC46" s="5"/>
    </row>
    <row r="47" spans="2:29">
      <c r="B47" s="9" t="s">
        <v>15</v>
      </c>
      <c r="C47" s="127">
        <v>0</v>
      </c>
      <c r="D47" s="127">
        <v>0</v>
      </c>
      <c r="E47" s="127">
        <v>0</v>
      </c>
      <c r="F47" s="127">
        <v>0</v>
      </c>
      <c r="G47" s="127">
        <v>0</v>
      </c>
      <c r="H47" s="127">
        <v>0</v>
      </c>
      <c r="I47" s="127">
        <v>0</v>
      </c>
      <c r="J47" s="127">
        <v>0</v>
      </c>
      <c r="K47" s="127">
        <v>0</v>
      </c>
      <c r="L47" s="127">
        <v>0</v>
      </c>
      <c r="M47" s="127">
        <v>0</v>
      </c>
      <c r="N47" s="127">
        <v>0</v>
      </c>
      <c r="O47" s="139">
        <f>SUM(C47:N47)</f>
        <v>0</v>
      </c>
      <c r="Q47" s="5"/>
      <c r="R47" s="5"/>
      <c r="S47" s="5"/>
      <c r="T47" s="5"/>
      <c r="U47" s="5"/>
      <c r="V47" s="5"/>
      <c r="W47" s="5"/>
      <c r="X47" s="5"/>
      <c r="Y47" s="5"/>
      <c r="Z47" s="5"/>
      <c r="AA47" s="5"/>
      <c r="AB47" s="5"/>
      <c r="AC47" s="5"/>
    </row>
    <row r="48" spans="2:29">
      <c r="B48" s="19" t="s">
        <v>18</v>
      </c>
      <c r="C48" s="84">
        <v>0</v>
      </c>
      <c r="D48" s="84">
        <v>0</v>
      </c>
      <c r="E48" s="93">
        <v>0</v>
      </c>
      <c r="F48" s="93">
        <v>0</v>
      </c>
      <c r="G48" s="93">
        <v>0</v>
      </c>
      <c r="H48" s="93">
        <v>0</v>
      </c>
      <c r="I48" s="93">
        <v>0</v>
      </c>
      <c r="J48" s="93">
        <v>0</v>
      </c>
      <c r="K48" s="93">
        <v>0</v>
      </c>
      <c r="L48" s="93">
        <v>0</v>
      </c>
      <c r="M48" s="93">
        <v>0</v>
      </c>
      <c r="N48" s="93">
        <v>0</v>
      </c>
      <c r="O48" s="139">
        <f>SUM(C48:N48)</f>
        <v>0</v>
      </c>
      <c r="Q48" s="5"/>
      <c r="R48" s="5"/>
      <c r="S48" s="5"/>
      <c r="T48" s="5"/>
      <c r="U48" s="5"/>
      <c r="V48" s="5"/>
      <c r="W48" s="5"/>
      <c r="X48" s="5"/>
      <c r="Y48" s="5"/>
      <c r="Z48" s="5"/>
      <c r="AA48" s="5"/>
      <c r="AB48" s="5"/>
      <c r="AC48" s="5"/>
    </row>
    <row r="49" spans="2:29">
      <c r="B49" s="27"/>
      <c r="C49" s="84"/>
      <c r="D49" s="84"/>
      <c r="E49" s="93"/>
      <c r="F49" s="93"/>
      <c r="G49" s="93"/>
      <c r="H49" s="93"/>
      <c r="I49" s="93"/>
      <c r="J49" s="93"/>
      <c r="K49" s="93"/>
      <c r="L49" s="93"/>
      <c r="M49" s="93"/>
      <c r="N49" s="93"/>
      <c r="O49" s="139"/>
      <c r="Q49" s="5"/>
      <c r="R49" s="5"/>
      <c r="S49" s="5"/>
      <c r="T49" s="5"/>
      <c r="U49" s="5"/>
      <c r="V49" s="5"/>
      <c r="W49" s="5"/>
      <c r="X49" s="5"/>
      <c r="Y49" s="5"/>
      <c r="Z49" s="5"/>
      <c r="AA49" s="5"/>
      <c r="AB49" s="5"/>
      <c r="AC49" s="5"/>
    </row>
    <row r="50" spans="2:29">
      <c r="B50" s="49" t="s">
        <v>49</v>
      </c>
      <c r="C50" s="78">
        <f t="shared" ref="C50:O50" si="11">SUM(C51:C53)</f>
        <v>0</v>
      </c>
      <c r="D50" s="78">
        <f t="shared" si="11"/>
        <v>0</v>
      </c>
      <c r="E50" s="78">
        <f t="shared" si="11"/>
        <v>0</v>
      </c>
      <c r="F50" s="78">
        <f t="shared" si="11"/>
        <v>0</v>
      </c>
      <c r="G50" s="78">
        <f t="shared" si="11"/>
        <v>0</v>
      </c>
      <c r="H50" s="78">
        <f t="shared" si="11"/>
        <v>0</v>
      </c>
      <c r="I50" s="78">
        <f t="shared" si="11"/>
        <v>0</v>
      </c>
      <c r="J50" s="78">
        <f t="shared" si="11"/>
        <v>0</v>
      </c>
      <c r="K50" s="78">
        <f t="shared" si="11"/>
        <v>0</v>
      </c>
      <c r="L50" s="78">
        <f t="shared" si="11"/>
        <v>0</v>
      </c>
      <c r="M50" s="78">
        <f t="shared" si="11"/>
        <v>0</v>
      </c>
      <c r="N50" s="78">
        <f t="shared" si="11"/>
        <v>0</v>
      </c>
      <c r="O50" s="79">
        <f t="shared" si="11"/>
        <v>0</v>
      </c>
      <c r="Q50" s="5"/>
      <c r="R50" s="5"/>
      <c r="S50" s="5"/>
      <c r="T50" s="5"/>
      <c r="U50" s="5"/>
      <c r="V50" s="5"/>
      <c r="W50" s="5"/>
      <c r="X50" s="5"/>
      <c r="Y50" s="5"/>
      <c r="Z50" s="5"/>
      <c r="AA50" s="5"/>
      <c r="AB50" s="5"/>
      <c r="AC50" s="5"/>
    </row>
    <row r="51" spans="2:29">
      <c r="B51" s="33" t="s">
        <v>45</v>
      </c>
      <c r="C51" s="84">
        <v>0</v>
      </c>
      <c r="D51" s="84">
        <v>0</v>
      </c>
      <c r="E51" s="84">
        <v>0</v>
      </c>
      <c r="F51" s="84">
        <v>0</v>
      </c>
      <c r="G51" s="84">
        <v>0</v>
      </c>
      <c r="H51" s="84">
        <v>0</v>
      </c>
      <c r="I51" s="84">
        <v>0</v>
      </c>
      <c r="J51" s="84">
        <v>0</v>
      </c>
      <c r="K51" s="84">
        <v>0</v>
      </c>
      <c r="L51" s="84">
        <v>0</v>
      </c>
      <c r="M51" s="84">
        <v>0</v>
      </c>
      <c r="N51" s="84">
        <v>0</v>
      </c>
      <c r="O51" s="139">
        <f>SUM(C51:N51)</f>
        <v>0</v>
      </c>
      <c r="Q51" s="5"/>
      <c r="R51" s="5"/>
      <c r="S51" s="5"/>
      <c r="T51" s="5"/>
      <c r="U51" s="5"/>
      <c r="V51" s="5"/>
      <c r="W51" s="5"/>
      <c r="X51" s="5"/>
      <c r="Y51" s="5"/>
      <c r="Z51" s="5"/>
      <c r="AA51" s="5"/>
      <c r="AB51" s="5"/>
      <c r="AC51" s="5"/>
    </row>
    <row r="52" spans="2:29">
      <c r="B52" s="9" t="s">
        <v>15</v>
      </c>
      <c r="C52" s="84">
        <v>0</v>
      </c>
      <c r="D52" s="84">
        <v>0</v>
      </c>
      <c r="E52" s="84">
        <v>0</v>
      </c>
      <c r="F52" s="84">
        <v>0</v>
      </c>
      <c r="G52" s="84">
        <v>0</v>
      </c>
      <c r="H52" s="84">
        <v>0</v>
      </c>
      <c r="I52" s="84">
        <v>0</v>
      </c>
      <c r="J52" s="84">
        <v>0</v>
      </c>
      <c r="K52" s="84">
        <v>0</v>
      </c>
      <c r="L52" s="84">
        <v>0</v>
      </c>
      <c r="M52" s="84">
        <v>0</v>
      </c>
      <c r="N52" s="84">
        <v>0</v>
      </c>
      <c r="O52" s="139">
        <f t="shared" ref="O52:O53" si="12">SUM(C52:N52)</f>
        <v>0</v>
      </c>
      <c r="Q52" s="5"/>
      <c r="R52" s="5"/>
      <c r="S52" s="5"/>
      <c r="T52" s="5"/>
      <c r="U52" s="5"/>
      <c r="V52" s="5"/>
      <c r="W52" s="5"/>
      <c r="X52" s="5"/>
      <c r="Y52" s="5"/>
      <c r="Z52" s="5"/>
      <c r="AA52" s="5"/>
      <c r="AB52" s="5"/>
      <c r="AC52" s="5"/>
    </row>
    <row r="53" spans="2:29">
      <c r="B53" s="19" t="s">
        <v>18</v>
      </c>
      <c r="C53" s="84">
        <v>0</v>
      </c>
      <c r="D53" s="84">
        <v>0</v>
      </c>
      <c r="E53" s="84">
        <v>0</v>
      </c>
      <c r="F53" s="84">
        <v>0</v>
      </c>
      <c r="G53" s="84">
        <v>0</v>
      </c>
      <c r="H53" s="84">
        <v>0</v>
      </c>
      <c r="I53" s="84">
        <v>0</v>
      </c>
      <c r="J53" s="84">
        <v>0</v>
      </c>
      <c r="K53" s="84">
        <v>0</v>
      </c>
      <c r="L53" s="84">
        <v>0</v>
      </c>
      <c r="M53" s="84">
        <v>0</v>
      </c>
      <c r="N53" s="84">
        <v>0</v>
      </c>
      <c r="O53" s="139">
        <f t="shared" si="12"/>
        <v>0</v>
      </c>
      <c r="Q53" s="5"/>
      <c r="R53" s="5"/>
      <c r="S53" s="5"/>
      <c r="T53" s="5"/>
      <c r="U53" s="5"/>
      <c r="V53" s="5"/>
      <c r="W53" s="5"/>
      <c r="X53" s="5"/>
      <c r="Y53" s="5"/>
      <c r="Z53" s="5"/>
      <c r="AA53" s="5"/>
      <c r="AB53" s="5"/>
      <c r="AC53" s="5"/>
    </row>
    <row r="54" spans="2:29">
      <c r="B54" s="9"/>
      <c r="C54" s="84"/>
      <c r="D54" s="84"/>
      <c r="E54" s="93"/>
      <c r="F54" s="93"/>
      <c r="G54" s="93"/>
      <c r="H54" s="93"/>
      <c r="I54" s="93"/>
      <c r="J54" s="93"/>
      <c r="K54" s="93"/>
      <c r="L54" s="93"/>
      <c r="M54" s="93"/>
      <c r="N54" s="93"/>
      <c r="O54" s="85"/>
      <c r="Q54" s="5"/>
      <c r="R54" s="5"/>
      <c r="S54" s="5"/>
      <c r="T54" s="5"/>
      <c r="U54" s="5"/>
      <c r="V54" s="5"/>
      <c r="W54" s="5"/>
      <c r="X54" s="5"/>
      <c r="Y54" s="5"/>
      <c r="Z54" s="5"/>
      <c r="AA54" s="5"/>
      <c r="AB54" s="5"/>
      <c r="AC54" s="5"/>
    </row>
    <row r="55" spans="2:29">
      <c r="B55" s="49" t="s">
        <v>50</v>
      </c>
      <c r="C55" s="78">
        <f t="shared" ref="C55:N55" si="13">SUM(C56:C58)</f>
        <v>0</v>
      </c>
      <c r="D55" s="78">
        <f t="shared" si="13"/>
        <v>0</v>
      </c>
      <c r="E55" s="78">
        <f t="shared" si="13"/>
        <v>0</v>
      </c>
      <c r="F55" s="78">
        <f t="shared" si="13"/>
        <v>0</v>
      </c>
      <c r="G55" s="78">
        <f t="shared" si="13"/>
        <v>0</v>
      </c>
      <c r="H55" s="78">
        <f t="shared" si="13"/>
        <v>0</v>
      </c>
      <c r="I55" s="78">
        <f t="shared" si="13"/>
        <v>0</v>
      </c>
      <c r="J55" s="78">
        <f t="shared" si="13"/>
        <v>0</v>
      </c>
      <c r="K55" s="78">
        <f t="shared" si="13"/>
        <v>0</v>
      </c>
      <c r="L55" s="78">
        <f t="shared" si="13"/>
        <v>0</v>
      </c>
      <c r="M55" s="78">
        <f t="shared" si="13"/>
        <v>0</v>
      </c>
      <c r="N55" s="78">
        <f t="shared" si="13"/>
        <v>0</v>
      </c>
      <c r="O55" s="79">
        <f>SUM(O56:O58)</f>
        <v>0</v>
      </c>
      <c r="Q55" s="5"/>
      <c r="R55" s="5"/>
      <c r="S55" s="5"/>
      <c r="T55" s="5"/>
      <c r="U55" s="5"/>
      <c r="V55" s="5"/>
      <c r="W55" s="5"/>
      <c r="X55" s="5"/>
      <c r="Y55" s="5"/>
      <c r="Z55" s="5"/>
      <c r="AA55" s="5"/>
      <c r="AB55" s="5"/>
      <c r="AC55" s="5"/>
    </row>
    <row r="56" spans="2:29">
      <c r="B56" s="9" t="s">
        <v>12</v>
      </c>
      <c r="C56" s="84">
        <v>0</v>
      </c>
      <c r="D56" s="84">
        <v>0</v>
      </c>
      <c r="E56" s="84">
        <v>0</v>
      </c>
      <c r="F56" s="84">
        <v>0</v>
      </c>
      <c r="G56" s="84">
        <v>0</v>
      </c>
      <c r="H56" s="84">
        <v>0</v>
      </c>
      <c r="I56" s="84">
        <v>0</v>
      </c>
      <c r="J56" s="84">
        <v>0</v>
      </c>
      <c r="K56" s="84">
        <v>0</v>
      </c>
      <c r="L56" s="84">
        <v>0</v>
      </c>
      <c r="M56" s="84">
        <v>0</v>
      </c>
      <c r="N56" s="84">
        <v>0</v>
      </c>
      <c r="O56" s="139">
        <f>SUM(C56:N56)</f>
        <v>0</v>
      </c>
      <c r="Q56" s="5"/>
      <c r="R56" s="5"/>
      <c r="S56" s="5"/>
      <c r="T56" s="5"/>
      <c r="U56" s="5"/>
      <c r="V56" s="5"/>
      <c r="W56" s="5"/>
      <c r="X56" s="5"/>
      <c r="Y56" s="5"/>
      <c r="Z56" s="5"/>
      <c r="AA56" s="5"/>
      <c r="AB56" s="5"/>
      <c r="AC56" s="5"/>
    </row>
    <row r="57" spans="2:29">
      <c r="B57" s="9" t="s">
        <v>15</v>
      </c>
      <c r="C57" s="84">
        <v>0</v>
      </c>
      <c r="D57" s="84">
        <v>0</v>
      </c>
      <c r="E57" s="84">
        <v>0</v>
      </c>
      <c r="F57" s="84">
        <v>0</v>
      </c>
      <c r="G57" s="84">
        <v>0</v>
      </c>
      <c r="H57" s="84">
        <v>0</v>
      </c>
      <c r="I57" s="84">
        <v>0</v>
      </c>
      <c r="J57" s="84">
        <v>0</v>
      </c>
      <c r="K57" s="84">
        <v>0</v>
      </c>
      <c r="L57" s="84">
        <v>0</v>
      </c>
      <c r="M57" s="84">
        <v>0</v>
      </c>
      <c r="N57" s="84">
        <v>0</v>
      </c>
      <c r="O57" s="139">
        <f t="shared" ref="O57:O58" si="14">SUM(C57:N57)</f>
        <v>0</v>
      </c>
      <c r="Q57" s="5"/>
      <c r="R57" s="5"/>
      <c r="S57" s="5"/>
      <c r="T57" s="5"/>
      <c r="U57" s="5"/>
      <c r="V57" s="5"/>
      <c r="W57" s="5"/>
      <c r="X57" s="5"/>
      <c r="Y57" s="5"/>
      <c r="Z57" s="5"/>
      <c r="AA57" s="5"/>
      <c r="AB57" s="5"/>
      <c r="AC57" s="5"/>
    </row>
    <row r="58" spans="2:29">
      <c r="B58" s="9" t="s">
        <v>18</v>
      </c>
      <c r="C58" s="84">
        <v>0</v>
      </c>
      <c r="D58" s="84">
        <v>0</v>
      </c>
      <c r="E58" s="84">
        <v>0</v>
      </c>
      <c r="F58" s="84">
        <v>0</v>
      </c>
      <c r="G58" s="84">
        <v>0</v>
      </c>
      <c r="H58" s="84">
        <v>0</v>
      </c>
      <c r="I58" s="84">
        <v>0</v>
      </c>
      <c r="J58" s="84">
        <v>0</v>
      </c>
      <c r="K58" s="84">
        <v>0</v>
      </c>
      <c r="L58" s="84">
        <v>0</v>
      </c>
      <c r="M58" s="84">
        <v>0</v>
      </c>
      <c r="N58" s="84">
        <v>0</v>
      </c>
      <c r="O58" s="139">
        <f t="shared" si="14"/>
        <v>0</v>
      </c>
      <c r="Q58" s="5"/>
      <c r="R58" s="5"/>
      <c r="S58" s="5"/>
      <c r="T58" s="5"/>
      <c r="U58" s="5"/>
      <c r="V58" s="5"/>
      <c r="W58" s="5"/>
      <c r="X58" s="5"/>
      <c r="Y58" s="5"/>
      <c r="Z58" s="5"/>
      <c r="AA58" s="5"/>
      <c r="AB58" s="5"/>
      <c r="AC58" s="5"/>
    </row>
    <row r="59" spans="2:29">
      <c r="B59" s="9"/>
      <c r="C59" s="84"/>
      <c r="D59" s="84"/>
      <c r="E59" s="84"/>
      <c r="F59" s="84"/>
      <c r="G59" s="84"/>
      <c r="H59" s="84"/>
      <c r="I59" s="84"/>
      <c r="J59" s="84"/>
      <c r="K59" s="84"/>
      <c r="L59" s="84"/>
      <c r="M59" s="84"/>
      <c r="N59" s="84"/>
      <c r="O59" s="85"/>
      <c r="Q59" s="5"/>
      <c r="R59" s="5"/>
      <c r="S59" s="5"/>
      <c r="T59" s="5"/>
      <c r="U59" s="5"/>
      <c r="V59" s="5"/>
      <c r="W59" s="5"/>
      <c r="X59" s="5"/>
      <c r="Y59" s="5"/>
      <c r="Z59" s="5"/>
      <c r="AA59" s="5"/>
      <c r="AB59" s="5"/>
      <c r="AC59" s="5"/>
    </row>
    <row r="60" spans="2:29" s="4" customFormat="1">
      <c r="B60" s="49" t="s">
        <v>51</v>
      </c>
      <c r="C60" s="78">
        <f t="shared" ref="C60:O60" si="15">C61+C63+C64</f>
        <v>0</v>
      </c>
      <c r="D60" s="78">
        <f t="shared" si="15"/>
        <v>0</v>
      </c>
      <c r="E60" s="78">
        <f t="shared" si="15"/>
        <v>0</v>
      </c>
      <c r="F60" s="78">
        <f t="shared" si="15"/>
        <v>0</v>
      </c>
      <c r="G60" s="78">
        <f t="shared" si="15"/>
        <v>0</v>
      </c>
      <c r="H60" s="78">
        <f t="shared" si="15"/>
        <v>0</v>
      </c>
      <c r="I60" s="78">
        <f t="shared" si="15"/>
        <v>0</v>
      </c>
      <c r="J60" s="78">
        <f t="shared" si="15"/>
        <v>0</v>
      </c>
      <c r="K60" s="78">
        <f t="shared" si="15"/>
        <v>0</v>
      </c>
      <c r="L60" s="78">
        <f t="shared" si="15"/>
        <v>0</v>
      </c>
      <c r="M60" s="78">
        <f t="shared" si="15"/>
        <v>0</v>
      </c>
      <c r="N60" s="78">
        <f t="shared" si="15"/>
        <v>0</v>
      </c>
      <c r="O60" s="79">
        <f t="shared" si="15"/>
        <v>0</v>
      </c>
      <c r="Q60" s="5"/>
      <c r="R60" s="5"/>
      <c r="S60" s="5"/>
      <c r="T60" s="5"/>
      <c r="U60" s="5"/>
      <c r="V60" s="5"/>
      <c r="W60" s="5"/>
      <c r="X60" s="5"/>
      <c r="Y60" s="5"/>
      <c r="Z60" s="5"/>
      <c r="AA60" s="5"/>
      <c r="AB60" s="5"/>
      <c r="AC60" s="5"/>
    </row>
    <row r="61" spans="2:29">
      <c r="B61" s="9" t="s">
        <v>12</v>
      </c>
      <c r="C61" s="84">
        <v>0</v>
      </c>
      <c r="D61" s="84">
        <v>0</v>
      </c>
      <c r="E61" s="84">
        <v>0</v>
      </c>
      <c r="F61" s="84">
        <v>0</v>
      </c>
      <c r="G61" s="84">
        <v>0</v>
      </c>
      <c r="H61" s="84">
        <v>0</v>
      </c>
      <c r="I61" s="84">
        <v>0</v>
      </c>
      <c r="J61" s="84">
        <v>0</v>
      </c>
      <c r="K61" s="84">
        <v>0</v>
      </c>
      <c r="L61" s="84">
        <v>0</v>
      </c>
      <c r="M61" s="84">
        <v>0</v>
      </c>
      <c r="N61" s="84">
        <v>0</v>
      </c>
      <c r="O61" s="63">
        <f>SUM(C61:N61)</f>
        <v>0</v>
      </c>
      <c r="P61" s="5"/>
      <c r="Q61" s="5"/>
      <c r="R61" s="5"/>
      <c r="S61" s="5"/>
      <c r="T61" s="5"/>
      <c r="U61" s="5"/>
      <c r="V61" s="5"/>
      <c r="W61" s="5"/>
      <c r="X61" s="5"/>
      <c r="Y61" s="5"/>
      <c r="Z61" s="5"/>
      <c r="AA61" s="5"/>
      <c r="AB61" s="5"/>
      <c r="AC61" s="5"/>
    </row>
    <row r="62" spans="2:29">
      <c r="B62" s="18" t="s">
        <v>17</v>
      </c>
      <c r="C62" s="123">
        <v>0</v>
      </c>
      <c r="D62" s="123">
        <v>0</v>
      </c>
      <c r="E62" s="123">
        <v>0</v>
      </c>
      <c r="F62" s="123">
        <v>0</v>
      </c>
      <c r="G62" s="123">
        <v>0</v>
      </c>
      <c r="H62" s="123">
        <v>0</v>
      </c>
      <c r="I62" s="123">
        <v>0</v>
      </c>
      <c r="J62" s="123">
        <v>0</v>
      </c>
      <c r="K62" s="123">
        <v>0</v>
      </c>
      <c r="L62" s="123">
        <v>0</v>
      </c>
      <c r="M62" s="123">
        <v>0</v>
      </c>
      <c r="N62" s="123">
        <v>0</v>
      </c>
      <c r="O62" s="141">
        <f>SUM(C62:N62)</f>
        <v>0</v>
      </c>
      <c r="P62" s="5"/>
      <c r="Q62" s="5"/>
      <c r="R62" s="5"/>
      <c r="S62" s="5"/>
      <c r="T62" s="5"/>
      <c r="U62" s="5"/>
      <c r="V62" s="5"/>
      <c r="W62" s="5"/>
      <c r="X62" s="5"/>
      <c r="Y62" s="5"/>
      <c r="Z62" s="5"/>
      <c r="AA62" s="5"/>
      <c r="AB62" s="5"/>
      <c r="AC62" s="5"/>
    </row>
    <row r="63" spans="2:29" ht="14.25" customHeight="1">
      <c r="B63" s="9" t="s">
        <v>15</v>
      </c>
      <c r="C63" s="84">
        <v>0</v>
      </c>
      <c r="D63" s="84">
        <v>0</v>
      </c>
      <c r="E63" s="84">
        <v>0</v>
      </c>
      <c r="F63" s="84">
        <v>0</v>
      </c>
      <c r="G63" s="84">
        <v>0</v>
      </c>
      <c r="H63" s="84">
        <v>0</v>
      </c>
      <c r="I63" s="84">
        <v>0</v>
      </c>
      <c r="J63" s="84">
        <v>0</v>
      </c>
      <c r="K63" s="84">
        <v>0</v>
      </c>
      <c r="L63" s="84">
        <v>0</v>
      </c>
      <c r="M63" s="84">
        <v>0</v>
      </c>
      <c r="N63" s="84">
        <v>0</v>
      </c>
      <c r="O63" s="63">
        <f>SUM(C63:N63)</f>
        <v>0</v>
      </c>
      <c r="Q63" s="5"/>
      <c r="R63" s="5"/>
      <c r="S63" s="5"/>
      <c r="T63" s="5"/>
      <c r="U63" s="5"/>
      <c r="V63" s="5"/>
      <c r="W63" s="5"/>
      <c r="X63" s="5"/>
      <c r="Y63" s="5"/>
      <c r="Z63" s="5"/>
      <c r="AA63" s="5"/>
      <c r="AB63" s="5"/>
      <c r="AC63" s="5"/>
    </row>
    <row r="64" spans="2:29" ht="14.25" customHeight="1">
      <c r="B64" s="9" t="s">
        <v>18</v>
      </c>
      <c r="C64" s="84">
        <v>0</v>
      </c>
      <c r="D64" s="84">
        <v>0</v>
      </c>
      <c r="E64" s="84">
        <v>0</v>
      </c>
      <c r="F64" s="84">
        <v>0</v>
      </c>
      <c r="G64" s="84">
        <v>0</v>
      </c>
      <c r="H64" s="84">
        <v>0</v>
      </c>
      <c r="I64" s="84">
        <v>0</v>
      </c>
      <c r="J64" s="84">
        <v>0</v>
      </c>
      <c r="K64" s="84">
        <v>0</v>
      </c>
      <c r="L64" s="84">
        <v>0</v>
      </c>
      <c r="M64" s="84">
        <v>0</v>
      </c>
      <c r="N64" s="84">
        <v>0</v>
      </c>
      <c r="O64" s="63">
        <f>SUM(C64:N64)</f>
        <v>0</v>
      </c>
      <c r="Q64" s="5"/>
      <c r="R64" s="5"/>
      <c r="S64" s="5"/>
      <c r="T64" s="5"/>
      <c r="U64" s="5"/>
      <c r="V64" s="5"/>
      <c r="W64" s="5"/>
      <c r="X64" s="5"/>
      <c r="Y64" s="5"/>
      <c r="Z64" s="5"/>
      <c r="AA64" s="5"/>
      <c r="AB64" s="5"/>
      <c r="AC64" s="5"/>
    </row>
    <row r="65" spans="2:29">
      <c r="B65" s="9"/>
      <c r="C65" s="84"/>
      <c r="D65" s="84"/>
      <c r="E65" s="84"/>
      <c r="F65" s="84"/>
      <c r="G65" s="84"/>
      <c r="H65" s="84"/>
      <c r="I65" s="84"/>
      <c r="J65" s="84"/>
      <c r="K65" s="84"/>
      <c r="L65" s="84"/>
      <c r="M65" s="84"/>
      <c r="N65" s="84"/>
      <c r="O65" s="85"/>
      <c r="Q65" s="5"/>
      <c r="R65" s="5"/>
      <c r="S65" s="5"/>
      <c r="T65" s="5"/>
      <c r="U65" s="5"/>
      <c r="V65" s="5"/>
      <c r="W65" s="5"/>
      <c r="X65" s="5"/>
      <c r="Y65" s="5"/>
      <c r="Z65" s="5"/>
      <c r="AA65" s="5"/>
      <c r="AB65" s="5"/>
      <c r="AC65" s="5"/>
    </row>
    <row r="66" spans="2:29" ht="15.75" customHeight="1">
      <c r="B66" s="49" t="s">
        <v>52</v>
      </c>
      <c r="C66" s="79">
        <f>(SUM(C67:C69))</f>
        <v>0.39129739000000002</v>
      </c>
      <c r="D66" s="79">
        <f t="shared" ref="D66:O66" si="16">(SUM(D67:D69))</f>
        <v>0.53657630000000001</v>
      </c>
      <c r="E66" s="79">
        <f t="shared" si="16"/>
        <v>0.27008103000000006</v>
      </c>
      <c r="F66" s="79">
        <f t="shared" si="16"/>
        <v>0.52865300999999998</v>
      </c>
      <c r="G66" s="79">
        <f t="shared" si="16"/>
        <v>0.79263385000000008</v>
      </c>
      <c r="H66" s="79">
        <f t="shared" si="16"/>
        <v>0.68989981999999994</v>
      </c>
      <c r="I66" s="79">
        <f t="shared" si="16"/>
        <v>1.3767946799999999</v>
      </c>
      <c r="J66" s="79">
        <f t="shared" si="16"/>
        <v>0.68666032999999993</v>
      </c>
      <c r="K66" s="79">
        <f t="shared" si="16"/>
        <v>0.61769061999999997</v>
      </c>
      <c r="L66" s="79">
        <f t="shared" si="16"/>
        <v>0.22797404999999998</v>
      </c>
      <c r="M66" s="79">
        <f t="shared" si="16"/>
        <v>0</v>
      </c>
      <c r="N66" s="79">
        <f t="shared" si="16"/>
        <v>0</v>
      </c>
      <c r="O66" s="79">
        <f t="shared" si="16"/>
        <v>6.1182610799999999</v>
      </c>
      <c r="Q66" s="5"/>
      <c r="R66" s="5"/>
      <c r="S66" s="5"/>
      <c r="T66" s="5"/>
      <c r="U66" s="5"/>
      <c r="V66" s="5"/>
      <c r="W66" s="5"/>
      <c r="X66" s="5"/>
      <c r="Y66" s="5"/>
      <c r="Z66" s="5"/>
      <c r="AA66" s="5"/>
      <c r="AB66" s="5"/>
      <c r="AC66" s="5"/>
    </row>
    <row r="67" spans="2:29">
      <c r="B67" s="9" t="s">
        <v>12</v>
      </c>
      <c r="C67" s="84">
        <v>0.39129739000000002</v>
      </c>
      <c r="D67" s="84">
        <v>0.53657630000000001</v>
      </c>
      <c r="E67" s="84">
        <v>0.27008103000000006</v>
      </c>
      <c r="F67" s="84">
        <v>0.52865300999999998</v>
      </c>
      <c r="G67" s="84">
        <v>0.79263385000000008</v>
      </c>
      <c r="H67" s="84">
        <v>0.68989981999999994</v>
      </c>
      <c r="I67" s="128">
        <v>1.3767946799999999</v>
      </c>
      <c r="J67" s="84">
        <v>0.68666032999999993</v>
      </c>
      <c r="K67" s="84">
        <v>0.61769061999999997</v>
      </c>
      <c r="L67" s="84">
        <v>0.22797404999999998</v>
      </c>
      <c r="M67" s="84">
        <v>0</v>
      </c>
      <c r="N67" s="84">
        <v>0</v>
      </c>
      <c r="O67" s="63">
        <f>SUM(C67:N67)</f>
        <v>6.1182610799999999</v>
      </c>
      <c r="Q67" s="5"/>
      <c r="R67" s="5"/>
      <c r="S67" s="5"/>
      <c r="T67" s="5"/>
      <c r="U67" s="5"/>
      <c r="V67" s="5"/>
      <c r="W67" s="5"/>
      <c r="X67" s="5"/>
      <c r="Y67" s="5"/>
      <c r="Z67" s="5"/>
      <c r="AA67" s="5"/>
      <c r="AB67" s="5"/>
      <c r="AC67" s="5"/>
    </row>
    <row r="68" spans="2:29">
      <c r="B68" s="9" t="s">
        <v>15</v>
      </c>
      <c r="C68" s="84">
        <v>0</v>
      </c>
      <c r="D68" s="84">
        <v>0</v>
      </c>
      <c r="E68" s="84">
        <v>0</v>
      </c>
      <c r="F68" s="84">
        <v>0</v>
      </c>
      <c r="G68" s="84">
        <v>0</v>
      </c>
      <c r="H68" s="84">
        <v>0</v>
      </c>
      <c r="I68" s="84">
        <v>0</v>
      </c>
      <c r="J68" s="84">
        <v>0</v>
      </c>
      <c r="K68" s="84">
        <v>0</v>
      </c>
      <c r="L68" s="84">
        <v>0</v>
      </c>
      <c r="M68" s="84">
        <v>0</v>
      </c>
      <c r="N68" s="84">
        <v>0</v>
      </c>
      <c r="O68" s="63">
        <f t="shared" ref="O68:O69" si="17">SUM(C68:N68)</f>
        <v>0</v>
      </c>
      <c r="Q68" s="5"/>
      <c r="R68" s="5"/>
      <c r="S68" s="5"/>
      <c r="T68" s="5"/>
      <c r="U68" s="5"/>
      <c r="V68" s="5"/>
      <c r="W68" s="5"/>
      <c r="X68" s="5"/>
      <c r="Y68" s="5"/>
      <c r="Z68" s="5"/>
      <c r="AA68" s="5"/>
      <c r="AB68" s="5"/>
      <c r="AC68" s="5"/>
    </row>
    <row r="69" spans="2:29">
      <c r="B69" s="9" t="s">
        <v>18</v>
      </c>
      <c r="C69" s="84">
        <v>0</v>
      </c>
      <c r="D69" s="84">
        <v>0</v>
      </c>
      <c r="E69" s="84">
        <v>0</v>
      </c>
      <c r="F69" s="84">
        <v>0</v>
      </c>
      <c r="G69" s="84">
        <v>0</v>
      </c>
      <c r="H69" s="84">
        <v>0</v>
      </c>
      <c r="I69" s="84">
        <v>0</v>
      </c>
      <c r="J69" s="84">
        <v>0</v>
      </c>
      <c r="K69" s="84">
        <v>0</v>
      </c>
      <c r="L69" s="84">
        <v>0</v>
      </c>
      <c r="M69" s="84">
        <v>0</v>
      </c>
      <c r="N69" s="84">
        <v>0</v>
      </c>
      <c r="O69" s="63">
        <f t="shared" si="17"/>
        <v>0</v>
      </c>
      <c r="Q69" s="5"/>
      <c r="R69" s="5"/>
      <c r="S69" s="5"/>
      <c r="T69" s="5"/>
      <c r="U69" s="5"/>
      <c r="V69" s="5"/>
      <c r="W69" s="5"/>
      <c r="X69" s="5"/>
      <c r="Y69" s="5"/>
      <c r="Z69" s="5"/>
      <c r="AA69" s="5"/>
      <c r="AB69" s="5"/>
      <c r="AC69" s="5"/>
    </row>
    <row r="70" spans="2:29">
      <c r="B70" s="9"/>
      <c r="C70" s="84"/>
      <c r="D70" s="84"/>
      <c r="E70" s="84"/>
      <c r="F70" s="84"/>
      <c r="G70" s="84"/>
      <c r="H70" s="84"/>
      <c r="I70" s="84"/>
      <c r="J70" s="84"/>
      <c r="K70" s="84"/>
      <c r="L70" s="84"/>
      <c r="M70" s="84"/>
      <c r="N70" s="84"/>
      <c r="O70" s="85"/>
      <c r="Q70" s="5"/>
      <c r="R70" s="5"/>
      <c r="S70" s="5"/>
      <c r="T70" s="5"/>
      <c r="U70" s="5"/>
      <c r="V70" s="5"/>
      <c r="W70" s="5"/>
      <c r="X70" s="5"/>
      <c r="Y70" s="5"/>
      <c r="Z70" s="5"/>
      <c r="AA70" s="5"/>
      <c r="AB70" s="5"/>
      <c r="AC70" s="5"/>
    </row>
    <row r="71" spans="2:29" s="4" customFormat="1">
      <c r="B71" s="49" t="s">
        <v>53</v>
      </c>
      <c r="C71" s="78">
        <f t="shared" ref="C71:N71" si="18">SUM(C72:C74)</f>
        <v>79.687018409999979</v>
      </c>
      <c r="D71" s="78">
        <f t="shared" si="18"/>
        <v>80.078315799999984</v>
      </c>
      <c r="E71" s="78">
        <f t="shared" si="18"/>
        <v>80.614892099999977</v>
      </c>
      <c r="F71" s="78">
        <f t="shared" si="18"/>
        <v>80.884973129999977</v>
      </c>
      <c r="G71" s="78">
        <f t="shared" si="18"/>
        <v>81.413626139999977</v>
      </c>
      <c r="H71" s="78">
        <f t="shared" si="18"/>
        <v>82.206259989999978</v>
      </c>
      <c r="I71" s="78">
        <f t="shared" si="18"/>
        <v>82.896159809999972</v>
      </c>
      <c r="J71" s="78">
        <f t="shared" si="18"/>
        <v>84.272954489999975</v>
      </c>
      <c r="K71" s="78">
        <f t="shared" si="18"/>
        <v>83.549643179999975</v>
      </c>
      <c r="L71" s="78">
        <f t="shared" si="18"/>
        <v>84.16733379999998</v>
      </c>
      <c r="M71" s="78">
        <f t="shared" si="18"/>
        <v>0</v>
      </c>
      <c r="N71" s="78">
        <f t="shared" si="18"/>
        <v>0</v>
      </c>
      <c r="O71" s="79"/>
      <c r="Q71" s="5"/>
      <c r="R71" s="5"/>
      <c r="S71" s="5"/>
      <c r="T71" s="5"/>
      <c r="U71" s="5"/>
      <c r="V71" s="5"/>
      <c r="W71" s="5"/>
      <c r="X71" s="5"/>
      <c r="Y71" s="5"/>
      <c r="Z71" s="5"/>
      <c r="AA71" s="5"/>
      <c r="AB71" s="5"/>
      <c r="AC71" s="5"/>
    </row>
    <row r="72" spans="2:29" s="4" customFormat="1">
      <c r="B72" s="9" t="s">
        <v>12</v>
      </c>
      <c r="C72" s="95">
        <v>75.701950119999978</v>
      </c>
      <c r="D72" s="84">
        <v>76.093247509999983</v>
      </c>
      <c r="E72" s="84">
        <v>76.629823809999976</v>
      </c>
      <c r="F72" s="84">
        <v>76.899904839999977</v>
      </c>
      <c r="G72" s="84">
        <v>77.428557849999976</v>
      </c>
      <c r="H72" s="84">
        <v>78.221191699999977</v>
      </c>
      <c r="I72" s="84">
        <v>78.911091519999971</v>
      </c>
      <c r="J72" s="84">
        <v>80.287886199999974</v>
      </c>
      <c r="K72" s="84">
        <v>79.564574889999975</v>
      </c>
      <c r="L72" s="84">
        <v>80.182265509999979</v>
      </c>
      <c r="M72" s="84">
        <v>0</v>
      </c>
      <c r="N72" s="84">
        <v>0</v>
      </c>
      <c r="O72" s="63"/>
      <c r="Q72" s="5"/>
      <c r="R72" s="5"/>
      <c r="S72" s="5"/>
      <c r="T72" s="5"/>
      <c r="U72" s="5"/>
      <c r="V72" s="5"/>
      <c r="W72" s="5"/>
      <c r="X72" s="5"/>
      <c r="Y72" s="5"/>
      <c r="Z72" s="5"/>
      <c r="AA72" s="5"/>
      <c r="AB72" s="5"/>
      <c r="AC72" s="5"/>
    </row>
    <row r="73" spans="2:29" s="4" customFormat="1">
      <c r="B73" s="9" t="s">
        <v>15</v>
      </c>
      <c r="C73" s="84">
        <v>3.9850682900000001</v>
      </c>
      <c r="D73" s="84">
        <v>3.9850682900000001</v>
      </c>
      <c r="E73" s="84">
        <v>3.9850682900000001</v>
      </c>
      <c r="F73" s="84">
        <v>3.9850682900000001</v>
      </c>
      <c r="G73" s="84">
        <v>3.9850682900000001</v>
      </c>
      <c r="H73" s="84">
        <v>3.9850682900000001</v>
      </c>
      <c r="I73" s="84">
        <v>3.9850682900000001</v>
      </c>
      <c r="J73" s="84">
        <v>3.9850682900000001</v>
      </c>
      <c r="K73" s="84">
        <v>3.9850682900000001</v>
      </c>
      <c r="L73" s="84">
        <v>3.9850682900000001</v>
      </c>
      <c r="M73" s="84">
        <v>0</v>
      </c>
      <c r="N73" s="84">
        <v>0</v>
      </c>
      <c r="O73" s="63"/>
      <c r="Q73" s="5"/>
      <c r="R73" s="5"/>
      <c r="S73" s="5"/>
      <c r="T73" s="5"/>
      <c r="U73" s="5"/>
      <c r="V73" s="5"/>
      <c r="W73" s="5"/>
      <c r="X73" s="5"/>
      <c r="Y73" s="5"/>
      <c r="Z73" s="5"/>
      <c r="AA73" s="5"/>
      <c r="AB73" s="5"/>
      <c r="AC73" s="5"/>
    </row>
    <row r="74" spans="2:29" s="4" customFormat="1">
      <c r="B74" s="9" t="s">
        <v>18</v>
      </c>
      <c r="C74" s="95">
        <v>0</v>
      </c>
      <c r="D74" s="84">
        <v>0</v>
      </c>
      <c r="E74" s="84">
        <v>0</v>
      </c>
      <c r="F74" s="84">
        <v>0</v>
      </c>
      <c r="G74" s="84">
        <v>0</v>
      </c>
      <c r="H74" s="84">
        <v>0</v>
      </c>
      <c r="I74" s="84">
        <v>0</v>
      </c>
      <c r="J74" s="84">
        <v>0</v>
      </c>
      <c r="K74" s="84">
        <v>0</v>
      </c>
      <c r="L74" s="84">
        <v>0</v>
      </c>
      <c r="M74" s="84">
        <v>0</v>
      </c>
      <c r="N74" s="84">
        <v>0</v>
      </c>
      <c r="O74" s="63"/>
      <c r="Q74" s="5"/>
      <c r="R74" s="5"/>
      <c r="S74" s="5"/>
      <c r="T74" s="5"/>
      <c r="U74" s="5"/>
      <c r="V74" s="5"/>
      <c r="W74" s="5"/>
      <c r="X74" s="5"/>
      <c r="Y74" s="5"/>
      <c r="Z74" s="5"/>
      <c r="AA74" s="5"/>
      <c r="AB74" s="5"/>
      <c r="AC74" s="5"/>
    </row>
    <row r="75" spans="2:29">
      <c r="B75" s="9"/>
      <c r="C75" s="84"/>
      <c r="D75" s="84"/>
      <c r="E75" s="84"/>
      <c r="F75" s="84"/>
      <c r="G75" s="84"/>
      <c r="H75" s="84"/>
      <c r="I75" s="84"/>
      <c r="J75" s="84"/>
      <c r="K75" s="84"/>
      <c r="L75" s="84"/>
      <c r="M75" s="84"/>
      <c r="N75" s="84"/>
      <c r="O75" s="85"/>
      <c r="Q75" s="5"/>
      <c r="R75" s="5"/>
      <c r="S75" s="5"/>
      <c r="T75" s="5"/>
      <c r="U75" s="5"/>
      <c r="V75" s="5"/>
      <c r="W75" s="5"/>
      <c r="X75" s="5"/>
      <c r="Y75" s="5"/>
      <c r="Z75" s="5"/>
      <c r="AA75" s="5"/>
      <c r="AB75" s="5"/>
      <c r="AC75" s="5"/>
    </row>
    <row r="76" spans="2:29" s="4" customFormat="1">
      <c r="B76" s="49" t="s">
        <v>54</v>
      </c>
      <c r="C76" s="78">
        <f t="shared" ref="C76:O76" si="19">C77+C79+C80</f>
        <v>0</v>
      </c>
      <c r="D76" s="78">
        <f t="shared" si="19"/>
        <v>0</v>
      </c>
      <c r="E76" s="78">
        <f t="shared" si="19"/>
        <v>0</v>
      </c>
      <c r="F76" s="78">
        <f t="shared" si="19"/>
        <v>0</v>
      </c>
      <c r="G76" s="78">
        <f t="shared" si="19"/>
        <v>0</v>
      </c>
      <c r="H76" s="78">
        <f t="shared" si="19"/>
        <v>0</v>
      </c>
      <c r="I76" s="78">
        <f t="shared" si="19"/>
        <v>0</v>
      </c>
      <c r="J76" s="78">
        <f t="shared" si="19"/>
        <v>1.40997164</v>
      </c>
      <c r="K76" s="78">
        <f t="shared" si="19"/>
        <v>0</v>
      </c>
      <c r="L76" s="78">
        <f t="shared" si="19"/>
        <v>0</v>
      </c>
      <c r="M76" s="78">
        <f t="shared" si="19"/>
        <v>0</v>
      </c>
      <c r="N76" s="78">
        <f t="shared" si="19"/>
        <v>0</v>
      </c>
      <c r="O76" s="79">
        <f t="shared" si="19"/>
        <v>1.40997164</v>
      </c>
      <c r="Q76" s="5"/>
      <c r="R76" s="5"/>
      <c r="S76" s="5"/>
      <c r="T76" s="5"/>
      <c r="U76" s="5"/>
      <c r="V76" s="5"/>
      <c r="W76" s="5"/>
      <c r="X76" s="5"/>
      <c r="Y76" s="5"/>
      <c r="Z76" s="5"/>
      <c r="AA76" s="5"/>
      <c r="AB76" s="5"/>
      <c r="AC76" s="5"/>
    </row>
    <row r="77" spans="2:29">
      <c r="B77" s="9" t="s">
        <v>12</v>
      </c>
      <c r="C77" s="84">
        <v>0</v>
      </c>
      <c r="D77" s="84">
        <v>0</v>
      </c>
      <c r="E77" s="84">
        <v>0</v>
      </c>
      <c r="F77" s="95">
        <v>0</v>
      </c>
      <c r="G77" s="95">
        <v>0</v>
      </c>
      <c r="H77" s="95">
        <v>0</v>
      </c>
      <c r="I77" s="95">
        <v>0</v>
      </c>
      <c r="J77" s="84">
        <v>1.40997164</v>
      </c>
      <c r="K77" s="84">
        <v>0</v>
      </c>
      <c r="L77" s="84">
        <v>0</v>
      </c>
      <c r="M77" s="95">
        <v>0</v>
      </c>
      <c r="N77" s="95">
        <v>0</v>
      </c>
      <c r="O77" s="63">
        <f>SUM(C77:N77)</f>
        <v>1.40997164</v>
      </c>
      <c r="P77" s="5"/>
      <c r="Q77" s="5"/>
      <c r="R77" s="5"/>
      <c r="S77" s="5"/>
      <c r="T77" s="5"/>
      <c r="U77" s="5"/>
      <c r="V77" s="5"/>
      <c r="W77" s="5"/>
      <c r="X77" s="5"/>
      <c r="Y77" s="5"/>
      <c r="Z77" s="5"/>
      <c r="AA77" s="5"/>
      <c r="AB77" s="5"/>
      <c r="AC77" s="5"/>
    </row>
    <row r="78" spans="2:29">
      <c r="B78" s="18" t="s">
        <v>17</v>
      </c>
      <c r="C78" s="123">
        <v>0</v>
      </c>
      <c r="D78" s="123">
        <v>0</v>
      </c>
      <c r="E78" s="123">
        <v>0</v>
      </c>
      <c r="F78" s="129">
        <v>0</v>
      </c>
      <c r="G78" s="129">
        <v>0</v>
      </c>
      <c r="H78" s="129">
        <v>0</v>
      </c>
      <c r="I78" s="129">
        <v>0</v>
      </c>
      <c r="J78" s="129">
        <v>0</v>
      </c>
      <c r="K78" s="129">
        <v>0</v>
      </c>
      <c r="L78" s="129">
        <v>0</v>
      </c>
      <c r="M78" s="129">
        <v>0</v>
      </c>
      <c r="N78" s="129">
        <v>0</v>
      </c>
      <c r="O78" s="63">
        <f t="shared" ref="O78:O80" si="20">SUM(C78:N78)</f>
        <v>0</v>
      </c>
      <c r="P78" s="5"/>
      <c r="Q78" s="5"/>
      <c r="R78" s="5"/>
      <c r="S78" s="5"/>
      <c r="T78" s="5"/>
      <c r="U78" s="5"/>
      <c r="V78" s="5"/>
      <c r="W78" s="5"/>
      <c r="X78" s="5"/>
      <c r="Y78" s="5"/>
      <c r="Z78" s="5"/>
      <c r="AA78" s="5"/>
      <c r="AB78" s="5"/>
      <c r="AC78" s="5"/>
    </row>
    <row r="79" spans="2:29">
      <c r="B79" s="9" t="s">
        <v>15</v>
      </c>
      <c r="C79" s="84">
        <v>0</v>
      </c>
      <c r="D79" s="84">
        <v>0</v>
      </c>
      <c r="E79" s="84">
        <v>0</v>
      </c>
      <c r="F79" s="95">
        <v>0</v>
      </c>
      <c r="G79" s="95">
        <v>0</v>
      </c>
      <c r="H79" s="95">
        <v>0</v>
      </c>
      <c r="I79" s="95">
        <v>0</v>
      </c>
      <c r="J79" s="95">
        <v>0</v>
      </c>
      <c r="K79" s="95">
        <v>0</v>
      </c>
      <c r="L79" s="95">
        <v>0</v>
      </c>
      <c r="M79" s="95">
        <v>0</v>
      </c>
      <c r="N79" s="95">
        <v>0</v>
      </c>
      <c r="O79" s="63">
        <f t="shared" si="20"/>
        <v>0</v>
      </c>
      <c r="Q79" s="5"/>
      <c r="R79" s="5"/>
      <c r="S79" s="5"/>
      <c r="T79" s="5"/>
      <c r="U79" s="5"/>
      <c r="V79" s="5"/>
      <c r="W79" s="5"/>
      <c r="X79" s="5"/>
      <c r="Y79" s="5"/>
      <c r="Z79" s="5"/>
      <c r="AA79" s="5"/>
      <c r="AB79" s="5"/>
      <c r="AC79" s="5"/>
    </row>
    <row r="80" spans="2:29">
      <c r="B80" s="9" t="s">
        <v>18</v>
      </c>
      <c r="C80" s="84">
        <v>0</v>
      </c>
      <c r="D80" s="84">
        <v>0</v>
      </c>
      <c r="E80" s="84">
        <v>0</v>
      </c>
      <c r="F80" s="95">
        <v>0</v>
      </c>
      <c r="G80" s="95">
        <v>0</v>
      </c>
      <c r="H80" s="95">
        <v>0</v>
      </c>
      <c r="I80" s="95">
        <v>0</v>
      </c>
      <c r="J80" s="95">
        <v>0</v>
      </c>
      <c r="K80" s="95">
        <v>0</v>
      </c>
      <c r="L80" s="95">
        <v>0</v>
      </c>
      <c r="M80" s="95">
        <v>0</v>
      </c>
      <c r="N80" s="95">
        <v>0</v>
      </c>
      <c r="O80" s="63">
        <f t="shared" si="20"/>
        <v>0</v>
      </c>
      <c r="Q80" s="5"/>
      <c r="R80" s="5"/>
      <c r="S80" s="5"/>
      <c r="T80" s="5"/>
      <c r="U80" s="5"/>
      <c r="V80" s="5"/>
      <c r="W80" s="5"/>
      <c r="X80" s="5"/>
      <c r="Y80" s="5"/>
      <c r="Z80" s="5"/>
      <c r="AA80" s="5"/>
      <c r="AB80" s="5"/>
      <c r="AC80" s="5"/>
    </row>
    <row r="81" spans="2:29">
      <c r="B81" s="9"/>
      <c r="C81" s="84"/>
      <c r="D81" s="84"/>
      <c r="E81" s="84"/>
      <c r="F81" s="84"/>
      <c r="G81" s="84"/>
      <c r="H81" s="84"/>
      <c r="I81" s="84"/>
      <c r="J81" s="84"/>
      <c r="K81" s="84"/>
      <c r="L81" s="84"/>
      <c r="M81" s="84"/>
      <c r="N81" s="84"/>
      <c r="O81" s="85"/>
      <c r="Q81" s="5"/>
      <c r="R81" s="5"/>
      <c r="S81" s="5"/>
      <c r="T81" s="5"/>
      <c r="U81" s="5"/>
      <c r="V81" s="5"/>
      <c r="W81" s="5"/>
      <c r="X81" s="5"/>
      <c r="Y81" s="5"/>
      <c r="Z81" s="5"/>
      <c r="AA81" s="5"/>
      <c r="AB81" s="5"/>
      <c r="AC81" s="5"/>
    </row>
    <row r="82" spans="2:29">
      <c r="B82" s="49" t="s">
        <v>55</v>
      </c>
      <c r="C82" s="78">
        <f t="shared" ref="C82:O82" si="21">SUM(C83:C85)</f>
        <v>0</v>
      </c>
      <c r="D82" s="78">
        <f t="shared" si="21"/>
        <v>0</v>
      </c>
      <c r="E82" s="78">
        <f t="shared" si="21"/>
        <v>0</v>
      </c>
      <c r="F82" s="78">
        <f t="shared" si="21"/>
        <v>0</v>
      </c>
      <c r="G82" s="78">
        <f t="shared" si="21"/>
        <v>0</v>
      </c>
      <c r="H82" s="78">
        <f t="shared" si="21"/>
        <v>0</v>
      </c>
      <c r="I82" s="78">
        <f t="shared" si="21"/>
        <v>0</v>
      </c>
      <c r="J82" s="78">
        <f t="shared" si="21"/>
        <v>0</v>
      </c>
      <c r="K82" s="78">
        <f t="shared" si="21"/>
        <v>0</v>
      </c>
      <c r="L82" s="78">
        <f t="shared" si="21"/>
        <v>0</v>
      </c>
      <c r="M82" s="78">
        <f t="shared" si="21"/>
        <v>0</v>
      </c>
      <c r="N82" s="78">
        <f t="shared" si="21"/>
        <v>0</v>
      </c>
      <c r="O82" s="79">
        <f t="shared" si="21"/>
        <v>0</v>
      </c>
      <c r="Q82" s="5"/>
      <c r="R82" s="5"/>
      <c r="S82" s="5"/>
      <c r="T82" s="5"/>
      <c r="U82" s="5"/>
      <c r="V82" s="5"/>
      <c r="W82" s="5"/>
      <c r="X82" s="5"/>
      <c r="Y82" s="5"/>
      <c r="Z82" s="5"/>
      <c r="AA82" s="5"/>
      <c r="AB82" s="5"/>
      <c r="AC82" s="5"/>
    </row>
    <row r="83" spans="2:29">
      <c r="B83" s="9" t="s">
        <v>12</v>
      </c>
      <c r="C83" s="84">
        <v>0</v>
      </c>
      <c r="D83" s="84">
        <v>0</v>
      </c>
      <c r="E83" s="84">
        <v>0</v>
      </c>
      <c r="F83" s="84">
        <v>0</v>
      </c>
      <c r="G83" s="84">
        <v>0</v>
      </c>
      <c r="H83" s="84">
        <v>0</v>
      </c>
      <c r="I83" s="84">
        <v>0</v>
      </c>
      <c r="J83" s="84">
        <v>0</v>
      </c>
      <c r="K83" s="84">
        <v>0</v>
      </c>
      <c r="L83" s="84">
        <v>0</v>
      </c>
      <c r="M83" s="84">
        <v>0</v>
      </c>
      <c r="N83" s="84">
        <v>0</v>
      </c>
      <c r="O83" s="139">
        <f>SUM(C83:N83)</f>
        <v>0</v>
      </c>
      <c r="Q83" s="5"/>
      <c r="R83" s="5"/>
      <c r="S83" s="5"/>
      <c r="T83" s="5"/>
      <c r="U83" s="5"/>
      <c r="V83" s="5"/>
      <c r="W83" s="5"/>
      <c r="X83" s="5"/>
      <c r="Y83" s="5"/>
      <c r="Z83" s="5"/>
      <c r="AA83" s="5"/>
      <c r="AB83" s="5"/>
      <c r="AC83" s="5"/>
    </row>
    <row r="84" spans="2:29">
      <c r="B84" s="9" t="s">
        <v>15</v>
      </c>
      <c r="C84" s="84">
        <v>0</v>
      </c>
      <c r="D84" s="84">
        <v>0</v>
      </c>
      <c r="E84" s="84">
        <v>0</v>
      </c>
      <c r="F84" s="84">
        <v>0</v>
      </c>
      <c r="G84" s="84">
        <v>0</v>
      </c>
      <c r="H84" s="84">
        <v>0</v>
      </c>
      <c r="I84" s="84">
        <v>0</v>
      </c>
      <c r="J84" s="84">
        <v>0</v>
      </c>
      <c r="K84" s="84">
        <v>0</v>
      </c>
      <c r="L84" s="84">
        <v>0</v>
      </c>
      <c r="M84" s="84">
        <v>0</v>
      </c>
      <c r="N84" s="84">
        <v>0</v>
      </c>
      <c r="O84" s="139">
        <f>SUM(C84:N84)</f>
        <v>0</v>
      </c>
      <c r="Q84" s="5"/>
      <c r="R84" s="5"/>
      <c r="S84" s="5"/>
      <c r="T84" s="5"/>
      <c r="U84" s="5"/>
      <c r="V84" s="5"/>
      <c r="W84" s="5"/>
      <c r="X84" s="5"/>
      <c r="Y84" s="5"/>
      <c r="Z84" s="5"/>
      <c r="AA84" s="5"/>
      <c r="AB84" s="5"/>
      <c r="AC84" s="5"/>
    </row>
    <row r="85" spans="2:29">
      <c r="B85" s="9" t="s">
        <v>18</v>
      </c>
      <c r="C85" s="84">
        <v>0</v>
      </c>
      <c r="D85" s="84">
        <v>0</v>
      </c>
      <c r="E85" s="84">
        <v>0</v>
      </c>
      <c r="F85" s="84">
        <v>0</v>
      </c>
      <c r="G85" s="84">
        <v>0</v>
      </c>
      <c r="H85" s="84">
        <v>0</v>
      </c>
      <c r="I85" s="84">
        <v>0</v>
      </c>
      <c r="J85" s="84">
        <v>0</v>
      </c>
      <c r="K85" s="84">
        <v>0</v>
      </c>
      <c r="L85" s="84">
        <v>0</v>
      </c>
      <c r="M85" s="84">
        <v>0</v>
      </c>
      <c r="N85" s="84">
        <v>0</v>
      </c>
      <c r="O85" s="139">
        <f>SUM(C85:N85)</f>
        <v>0</v>
      </c>
      <c r="Q85" s="5"/>
      <c r="R85" s="5"/>
      <c r="S85" s="5"/>
      <c r="T85" s="5"/>
      <c r="U85" s="5"/>
      <c r="V85" s="5"/>
      <c r="W85" s="5"/>
      <c r="X85" s="5"/>
      <c r="Y85" s="5"/>
      <c r="Z85" s="5"/>
      <c r="AA85" s="5"/>
      <c r="AB85" s="5"/>
      <c r="AC85" s="5"/>
    </row>
    <row r="86" spans="2:29">
      <c r="B86" s="20"/>
      <c r="C86" s="84"/>
      <c r="D86" s="84"/>
      <c r="E86" s="84"/>
      <c r="F86" s="84"/>
      <c r="G86" s="84"/>
      <c r="H86" s="84"/>
      <c r="I86" s="84"/>
      <c r="J86" s="84"/>
      <c r="K86" s="84"/>
      <c r="L86" s="84"/>
      <c r="M86" s="84"/>
      <c r="N86" s="84"/>
      <c r="O86" s="85"/>
      <c r="Q86" s="5"/>
      <c r="R86" s="5"/>
      <c r="S86" s="5"/>
      <c r="T86" s="5"/>
      <c r="U86" s="5"/>
      <c r="V86" s="5"/>
      <c r="W86" s="5"/>
      <c r="X86" s="5"/>
      <c r="Y86" s="5"/>
      <c r="Z86" s="5"/>
      <c r="AA86" s="5"/>
      <c r="AB86" s="5"/>
      <c r="AC86" s="5"/>
    </row>
    <row r="87" spans="2:29">
      <c r="B87" s="49" t="s">
        <v>56</v>
      </c>
      <c r="C87" s="78">
        <f t="shared" ref="C87:O87" si="22">SUM(C88:C90)</f>
        <v>0</v>
      </c>
      <c r="D87" s="78">
        <f t="shared" si="22"/>
        <v>0</v>
      </c>
      <c r="E87" s="78">
        <f t="shared" si="22"/>
        <v>0</v>
      </c>
      <c r="F87" s="78">
        <f t="shared" si="22"/>
        <v>0</v>
      </c>
      <c r="G87" s="78">
        <f t="shared" si="22"/>
        <v>0</v>
      </c>
      <c r="H87" s="78">
        <f t="shared" si="22"/>
        <v>0</v>
      </c>
      <c r="I87" s="78">
        <f t="shared" si="22"/>
        <v>0</v>
      </c>
      <c r="J87" s="78">
        <f t="shared" si="22"/>
        <v>0</v>
      </c>
      <c r="K87" s="78">
        <f t="shared" si="22"/>
        <v>0</v>
      </c>
      <c r="L87" s="78">
        <f t="shared" si="22"/>
        <v>0</v>
      </c>
      <c r="M87" s="78">
        <f t="shared" si="22"/>
        <v>0</v>
      </c>
      <c r="N87" s="78">
        <f t="shared" si="22"/>
        <v>0</v>
      </c>
      <c r="O87" s="79">
        <f t="shared" si="22"/>
        <v>0</v>
      </c>
      <c r="Q87" s="5"/>
      <c r="R87" s="5"/>
      <c r="S87" s="5"/>
      <c r="T87" s="5"/>
      <c r="U87" s="5"/>
      <c r="V87" s="5"/>
      <c r="W87" s="5"/>
      <c r="X87" s="5"/>
      <c r="Y87" s="5"/>
      <c r="Z87" s="5"/>
      <c r="AA87" s="5"/>
      <c r="AB87" s="5"/>
      <c r="AC87" s="5"/>
    </row>
    <row r="88" spans="2:29">
      <c r="B88" s="9" t="s">
        <v>12</v>
      </c>
      <c r="C88" s="84">
        <v>0</v>
      </c>
      <c r="D88" s="84">
        <v>0</v>
      </c>
      <c r="E88" s="84">
        <v>0</v>
      </c>
      <c r="F88" s="84">
        <v>0</v>
      </c>
      <c r="G88" s="84">
        <v>0</v>
      </c>
      <c r="H88" s="84">
        <v>0</v>
      </c>
      <c r="I88" s="84">
        <v>0</v>
      </c>
      <c r="J88" s="84">
        <v>0</v>
      </c>
      <c r="K88" s="84">
        <v>0</v>
      </c>
      <c r="L88" s="84">
        <v>0</v>
      </c>
      <c r="M88" s="84">
        <v>0</v>
      </c>
      <c r="N88" s="84">
        <v>0</v>
      </c>
      <c r="O88" s="139">
        <f>SUM(C88:N88)</f>
        <v>0</v>
      </c>
      <c r="Q88" s="5"/>
      <c r="R88" s="5"/>
      <c r="S88" s="5"/>
      <c r="T88" s="5"/>
      <c r="U88" s="5"/>
      <c r="V88" s="5"/>
      <c r="W88" s="5"/>
      <c r="X88" s="5"/>
      <c r="Y88" s="5"/>
      <c r="Z88" s="5"/>
      <c r="AA88" s="5"/>
      <c r="AB88" s="5"/>
      <c r="AC88" s="5"/>
    </row>
    <row r="89" spans="2:29">
      <c r="B89" s="9" t="s">
        <v>15</v>
      </c>
      <c r="C89" s="84">
        <v>0</v>
      </c>
      <c r="D89" s="84">
        <v>0</v>
      </c>
      <c r="E89" s="84">
        <v>0</v>
      </c>
      <c r="F89" s="84">
        <v>0</v>
      </c>
      <c r="G89" s="84">
        <v>0</v>
      </c>
      <c r="H89" s="84">
        <v>0</v>
      </c>
      <c r="I89" s="84">
        <v>0</v>
      </c>
      <c r="J89" s="84">
        <v>0</v>
      </c>
      <c r="K89" s="84">
        <v>0</v>
      </c>
      <c r="L89" s="84">
        <v>0</v>
      </c>
      <c r="M89" s="84">
        <v>0</v>
      </c>
      <c r="N89" s="84">
        <v>0</v>
      </c>
      <c r="O89" s="139">
        <f t="shared" ref="O89:O90" si="23">SUM(C89:N89)</f>
        <v>0</v>
      </c>
      <c r="Q89" s="5"/>
      <c r="R89" s="5"/>
      <c r="S89" s="5"/>
      <c r="T89" s="5"/>
      <c r="U89" s="5"/>
      <c r="V89" s="5"/>
      <c r="W89" s="5"/>
      <c r="X89" s="5"/>
      <c r="Y89" s="5"/>
      <c r="Z89" s="5"/>
      <c r="AA89" s="5"/>
      <c r="AB89" s="5"/>
      <c r="AC89" s="5"/>
    </row>
    <row r="90" spans="2:29">
      <c r="B90" s="9" t="s">
        <v>18</v>
      </c>
      <c r="C90" s="84">
        <v>0</v>
      </c>
      <c r="D90" s="84">
        <v>0</v>
      </c>
      <c r="E90" s="84">
        <v>0</v>
      </c>
      <c r="F90" s="84">
        <v>0</v>
      </c>
      <c r="G90" s="84">
        <v>0</v>
      </c>
      <c r="H90" s="84">
        <v>0</v>
      </c>
      <c r="I90" s="84">
        <v>0</v>
      </c>
      <c r="J90" s="84">
        <v>0</v>
      </c>
      <c r="K90" s="84">
        <v>0</v>
      </c>
      <c r="L90" s="84">
        <v>0</v>
      </c>
      <c r="M90" s="84">
        <v>0</v>
      </c>
      <c r="N90" s="84">
        <v>0</v>
      </c>
      <c r="O90" s="139">
        <f t="shared" si="23"/>
        <v>0</v>
      </c>
      <c r="Q90" s="5"/>
      <c r="R90" s="5"/>
      <c r="S90" s="5"/>
      <c r="T90" s="5"/>
      <c r="U90" s="5"/>
      <c r="V90" s="5"/>
      <c r="W90" s="5"/>
      <c r="X90" s="5"/>
      <c r="Y90" s="5"/>
      <c r="Z90" s="5"/>
      <c r="AA90" s="5"/>
      <c r="AB90" s="5"/>
      <c r="AC90" s="5"/>
    </row>
    <row r="91" spans="2:29">
      <c r="B91" s="20"/>
      <c r="C91" s="84"/>
      <c r="D91" s="84"/>
      <c r="E91" s="84"/>
      <c r="F91" s="84"/>
      <c r="G91" s="84"/>
      <c r="H91" s="84"/>
      <c r="I91" s="84"/>
      <c r="J91" s="84"/>
      <c r="K91" s="84"/>
      <c r="L91" s="84"/>
      <c r="M91" s="84"/>
      <c r="N91" s="84"/>
      <c r="O91" s="85"/>
      <c r="Q91" s="5"/>
      <c r="R91" s="5"/>
      <c r="S91" s="5"/>
      <c r="T91" s="5"/>
      <c r="U91" s="5"/>
      <c r="V91" s="5"/>
      <c r="W91" s="5"/>
      <c r="X91" s="5"/>
      <c r="Y91" s="5"/>
      <c r="Z91" s="5"/>
      <c r="AA91" s="5"/>
      <c r="AB91" s="5"/>
      <c r="AC91" s="5"/>
    </row>
    <row r="92" spans="2:29" s="4" customFormat="1">
      <c r="B92" s="49" t="s">
        <v>57</v>
      </c>
      <c r="C92" s="78">
        <f t="shared" ref="C92:N92" si="24">SUM(C93:C95)</f>
        <v>79.687018409999979</v>
      </c>
      <c r="D92" s="78">
        <f t="shared" si="24"/>
        <v>80.078315799999984</v>
      </c>
      <c r="E92" s="79">
        <f t="shared" si="24"/>
        <v>80.614892099999977</v>
      </c>
      <c r="F92" s="79">
        <f t="shared" si="24"/>
        <v>80.884973129999977</v>
      </c>
      <c r="G92" s="79">
        <f t="shared" si="24"/>
        <v>81.413626139999977</v>
      </c>
      <c r="H92" s="79">
        <f t="shared" si="24"/>
        <v>82.206259989999978</v>
      </c>
      <c r="I92" s="79">
        <f t="shared" si="24"/>
        <v>82.896159809999972</v>
      </c>
      <c r="J92" s="79">
        <f t="shared" si="24"/>
        <v>82.86298284999998</v>
      </c>
      <c r="K92" s="79">
        <f t="shared" si="24"/>
        <v>83.549643179999975</v>
      </c>
      <c r="L92" s="79">
        <f t="shared" si="24"/>
        <v>84.16733379999998</v>
      </c>
      <c r="M92" s="79">
        <f t="shared" si="24"/>
        <v>0</v>
      </c>
      <c r="N92" s="79">
        <f t="shared" si="24"/>
        <v>0</v>
      </c>
      <c r="O92" s="79"/>
      <c r="Q92" s="5"/>
      <c r="R92" s="5"/>
      <c r="S92" s="5"/>
      <c r="T92" s="5"/>
      <c r="U92" s="5"/>
      <c r="V92" s="5"/>
      <c r="W92" s="5"/>
      <c r="X92" s="5"/>
      <c r="Y92" s="5"/>
      <c r="Z92" s="5"/>
      <c r="AA92" s="5"/>
      <c r="AB92" s="5"/>
      <c r="AC92" s="5"/>
    </row>
    <row r="93" spans="2:29" s="4" customFormat="1">
      <c r="B93" s="9" t="s">
        <v>12</v>
      </c>
      <c r="C93" s="84">
        <v>75.701950119999978</v>
      </c>
      <c r="D93" s="84">
        <v>76.093247509999983</v>
      </c>
      <c r="E93" s="84">
        <v>76.629823809999976</v>
      </c>
      <c r="F93" s="84">
        <v>76.899904839999977</v>
      </c>
      <c r="G93" s="84">
        <v>77.428557849999976</v>
      </c>
      <c r="H93" s="84">
        <v>78.221191699999977</v>
      </c>
      <c r="I93" s="84">
        <v>78.911091519999971</v>
      </c>
      <c r="J93" s="84">
        <v>78.877914559999979</v>
      </c>
      <c r="K93" s="84">
        <v>79.564574889999975</v>
      </c>
      <c r="L93" s="84">
        <v>80.182265509999979</v>
      </c>
      <c r="M93" s="84">
        <v>0</v>
      </c>
      <c r="N93" s="84">
        <v>0</v>
      </c>
      <c r="O93" s="63"/>
      <c r="Q93" s="5"/>
      <c r="R93" s="5"/>
      <c r="S93" s="5"/>
      <c r="T93" s="5"/>
      <c r="U93" s="5"/>
      <c r="V93" s="5"/>
      <c r="W93" s="5"/>
      <c r="X93" s="5"/>
      <c r="Y93" s="5"/>
      <c r="Z93" s="5"/>
      <c r="AA93" s="5"/>
      <c r="AB93" s="5"/>
      <c r="AC93" s="5"/>
    </row>
    <row r="94" spans="2:29" s="4" customFormat="1">
      <c r="B94" s="9" t="s">
        <v>15</v>
      </c>
      <c r="C94" s="84">
        <v>3.9850682900000001</v>
      </c>
      <c r="D94" s="84">
        <v>3.9850682900000001</v>
      </c>
      <c r="E94" s="84">
        <v>3.9850682900000001</v>
      </c>
      <c r="F94" s="84">
        <v>3.9850682900000001</v>
      </c>
      <c r="G94" s="84">
        <v>3.9850682900000001</v>
      </c>
      <c r="H94" s="84">
        <v>3.9850682900000001</v>
      </c>
      <c r="I94" s="84">
        <v>3.9850682900000001</v>
      </c>
      <c r="J94" s="84">
        <v>3.9850682900000001</v>
      </c>
      <c r="K94" s="84">
        <v>3.9850682900000001</v>
      </c>
      <c r="L94" s="84">
        <v>3.9850682900000001</v>
      </c>
      <c r="M94" s="84">
        <v>0</v>
      </c>
      <c r="N94" s="84">
        <v>0</v>
      </c>
      <c r="O94" s="63"/>
      <c r="Q94" s="5"/>
      <c r="R94" s="5"/>
      <c r="S94" s="5"/>
      <c r="T94" s="5"/>
      <c r="U94" s="5"/>
      <c r="V94" s="5"/>
      <c r="W94" s="5"/>
      <c r="X94" s="5"/>
      <c r="Y94" s="5"/>
      <c r="Z94" s="5"/>
      <c r="AA94" s="5"/>
      <c r="AB94" s="5"/>
      <c r="AC94" s="5"/>
    </row>
    <row r="95" spans="2:29" s="4" customFormat="1">
      <c r="B95" s="9" t="s">
        <v>18</v>
      </c>
      <c r="C95" s="84">
        <v>0</v>
      </c>
      <c r="D95" s="84">
        <v>0</v>
      </c>
      <c r="E95" s="84">
        <v>0</v>
      </c>
      <c r="F95" s="84">
        <v>0</v>
      </c>
      <c r="G95" s="84">
        <v>0</v>
      </c>
      <c r="H95" s="84">
        <v>0</v>
      </c>
      <c r="I95" s="84">
        <v>0</v>
      </c>
      <c r="J95" s="84">
        <v>0</v>
      </c>
      <c r="K95" s="84">
        <v>0</v>
      </c>
      <c r="L95" s="84">
        <v>0</v>
      </c>
      <c r="M95" s="84">
        <v>0</v>
      </c>
      <c r="N95" s="84">
        <v>0</v>
      </c>
      <c r="O95" s="63"/>
      <c r="Q95" s="5"/>
      <c r="R95" s="5"/>
      <c r="S95" s="5"/>
      <c r="T95" s="5"/>
      <c r="U95" s="5"/>
      <c r="V95" s="5"/>
      <c r="W95" s="5"/>
      <c r="X95" s="5"/>
      <c r="Y95" s="5"/>
      <c r="Z95" s="5"/>
      <c r="AA95" s="5"/>
      <c r="AB95" s="5"/>
      <c r="AC95" s="5"/>
    </row>
    <row r="96" spans="2:29">
      <c r="B96" s="9"/>
      <c r="C96" s="84"/>
      <c r="D96" s="84"/>
      <c r="E96" s="84"/>
      <c r="F96" s="84"/>
      <c r="G96" s="84"/>
      <c r="H96" s="84"/>
      <c r="I96" s="84"/>
      <c r="J96" s="84"/>
      <c r="K96" s="84"/>
      <c r="L96" s="84"/>
      <c r="M96" s="84"/>
      <c r="N96" s="84"/>
      <c r="O96" s="85"/>
      <c r="Q96" s="5"/>
      <c r="R96" s="5"/>
      <c r="S96" s="5"/>
      <c r="T96" s="5"/>
      <c r="U96" s="5"/>
      <c r="V96" s="5"/>
      <c r="W96" s="5"/>
      <c r="X96" s="5"/>
      <c r="Y96" s="5"/>
      <c r="Z96" s="5"/>
      <c r="AA96" s="5"/>
      <c r="AB96" s="5"/>
      <c r="AC96" s="5"/>
    </row>
    <row r="97" spans="2:29">
      <c r="B97" s="49" t="s">
        <v>58</v>
      </c>
      <c r="C97" s="78">
        <f>SUM(C98:C100)</f>
        <v>-0.10412236371174716</v>
      </c>
      <c r="D97" s="78">
        <f t="shared" ref="D97:O97" si="25">SUM(D98:D100)</f>
        <v>-0.10919841074066727</v>
      </c>
      <c r="E97" s="79">
        <f t="shared" si="25"/>
        <v>-2.3311999379941994E-2</v>
      </c>
      <c r="F97" s="79">
        <f t="shared" si="25"/>
        <v>6.6963437507467249E-2</v>
      </c>
      <c r="G97" s="79">
        <f t="shared" si="25"/>
        <v>2.3386691546364968E-2</v>
      </c>
      <c r="H97" s="79">
        <f t="shared" si="25"/>
        <v>9.0731329936112992E-2</v>
      </c>
      <c r="I97" s="79">
        <f t="shared" si="25"/>
        <v>-6.94634668876426E-3</v>
      </c>
      <c r="J97" s="79">
        <f>SUM(J98:J100)</f>
        <v>-1.389511365769569E-2</v>
      </c>
      <c r="K97" s="79">
        <f t="shared" si="25"/>
        <v>1.909324189203454E-2</v>
      </c>
      <c r="L97" s="79">
        <f t="shared" si="25"/>
        <v>-2.8231255077998396E-4</v>
      </c>
      <c r="M97" s="79">
        <f t="shared" si="25"/>
        <v>0</v>
      </c>
      <c r="N97" s="79">
        <f t="shared" si="25"/>
        <v>0</v>
      </c>
      <c r="O97" s="79">
        <f t="shared" si="25"/>
        <v>-5.7581845847616608E-2</v>
      </c>
      <c r="Q97" s="5"/>
      <c r="R97" s="5"/>
      <c r="S97" s="5"/>
      <c r="T97" s="5"/>
      <c r="U97" s="5"/>
      <c r="V97" s="5"/>
      <c r="W97" s="5"/>
      <c r="X97" s="5"/>
      <c r="Y97" s="5"/>
      <c r="Z97" s="5"/>
      <c r="AA97" s="5"/>
      <c r="AB97" s="5"/>
      <c r="AC97" s="5"/>
    </row>
    <row r="98" spans="2:29">
      <c r="B98" s="9" t="s">
        <v>12</v>
      </c>
      <c r="C98" s="84">
        <v>-0.10412236371174716</v>
      </c>
      <c r="D98" s="84">
        <v>-0.10919841074066727</v>
      </c>
      <c r="E98" s="84">
        <v>-2.3311999379941994E-2</v>
      </c>
      <c r="F98" s="84">
        <v>6.6963437507467249E-2</v>
      </c>
      <c r="G98" s="84">
        <v>2.3386691546364968E-2</v>
      </c>
      <c r="H98" s="84">
        <v>9.0731329936112992E-2</v>
      </c>
      <c r="I98" s="84">
        <v>-6.94634668876426E-3</v>
      </c>
      <c r="J98" s="84">
        <v>-1.389511365769569E-2</v>
      </c>
      <c r="K98" s="84">
        <v>1.909324189203454E-2</v>
      </c>
      <c r="L98" s="84">
        <v>-2.8231255077998396E-4</v>
      </c>
      <c r="M98" s="84">
        <v>0</v>
      </c>
      <c r="N98" s="84">
        <v>0</v>
      </c>
      <c r="O98" s="63">
        <f>SUM(C98:N98)</f>
        <v>-5.7581845847616608E-2</v>
      </c>
      <c r="Q98" s="5"/>
      <c r="R98" s="5"/>
      <c r="S98" s="5"/>
      <c r="T98" s="5"/>
      <c r="U98" s="5"/>
      <c r="V98" s="5"/>
      <c r="W98" s="5"/>
      <c r="X98" s="5"/>
      <c r="Y98" s="5"/>
      <c r="Z98" s="5"/>
      <c r="AA98" s="5"/>
      <c r="AB98" s="5"/>
      <c r="AC98" s="5"/>
    </row>
    <row r="99" spans="2:29" ht="17.25" customHeight="1">
      <c r="B99" s="9" t="s">
        <v>15</v>
      </c>
      <c r="C99" s="84">
        <v>0</v>
      </c>
      <c r="D99" s="84">
        <v>0</v>
      </c>
      <c r="E99" s="84">
        <v>0</v>
      </c>
      <c r="F99" s="84">
        <v>0</v>
      </c>
      <c r="G99" s="84">
        <v>0</v>
      </c>
      <c r="H99" s="84">
        <v>0</v>
      </c>
      <c r="I99" s="84">
        <v>0</v>
      </c>
      <c r="J99" s="84">
        <v>0</v>
      </c>
      <c r="K99" s="84">
        <v>0</v>
      </c>
      <c r="L99" s="84">
        <v>0</v>
      </c>
      <c r="M99" s="84">
        <v>0</v>
      </c>
      <c r="N99" s="84">
        <v>0</v>
      </c>
      <c r="O99" s="63">
        <f t="shared" ref="O99:O100" si="26">SUM(C99:N99)</f>
        <v>0</v>
      </c>
      <c r="Q99" s="5"/>
      <c r="R99" s="5"/>
      <c r="S99" s="5"/>
      <c r="T99" s="5"/>
      <c r="U99" s="5"/>
      <c r="V99" s="5"/>
      <c r="W99" s="5"/>
      <c r="X99" s="5"/>
      <c r="Y99" s="5"/>
      <c r="Z99" s="5"/>
      <c r="AA99" s="5"/>
      <c r="AB99" s="5"/>
      <c r="AC99" s="5"/>
    </row>
    <row r="100" spans="2:29" ht="17.25" customHeight="1">
      <c r="B100" s="9" t="s">
        <v>18</v>
      </c>
      <c r="C100" s="84">
        <v>0</v>
      </c>
      <c r="D100" s="84">
        <v>0</v>
      </c>
      <c r="E100" s="84">
        <v>0</v>
      </c>
      <c r="F100" s="84">
        <v>0</v>
      </c>
      <c r="G100" s="84">
        <v>0</v>
      </c>
      <c r="H100" s="84">
        <v>0</v>
      </c>
      <c r="I100" s="84">
        <v>0</v>
      </c>
      <c r="J100" s="84">
        <v>0</v>
      </c>
      <c r="K100" s="84">
        <v>0</v>
      </c>
      <c r="L100" s="84">
        <v>0</v>
      </c>
      <c r="M100" s="84">
        <v>0</v>
      </c>
      <c r="N100" s="84">
        <v>0</v>
      </c>
      <c r="O100" s="63">
        <f t="shared" si="26"/>
        <v>0</v>
      </c>
      <c r="Q100" s="5"/>
      <c r="R100" s="5"/>
      <c r="S100" s="5"/>
      <c r="T100" s="5"/>
      <c r="U100" s="5"/>
      <c r="V100" s="5"/>
      <c r="W100" s="5"/>
      <c r="X100" s="5"/>
      <c r="Y100" s="5"/>
      <c r="Z100" s="5"/>
      <c r="AA100" s="5"/>
      <c r="AB100" s="5"/>
      <c r="AC100" s="5"/>
    </row>
    <row r="101" spans="2:29">
      <c r="B101" s="39"/>
      <c r="C101" s="84"/>
      <c r="D101" s="84"/>
      <c r="E101" s="84"/>
      <c r="F101" s="84"/>
      <c r="G101" s="84"/>
      <c r="H101" s="84"/>
      <c r="I101" s="84"/>
      <c r="J101" s="84"/>
      <c r="K101" s="84"/>
      <c r="L101" s="84"/>
      <c r="M101" s="84"/>
      <c r="N101" s="84"/>
      <c r="O101" s="85"/>
      <c r="Q101" s="5"/>
      <c r="R101" s="5"/>
      <c r="S101" s="5"/>
      <c r="T101" s="5"/>
      <c r="U101" s="5"/>
      <c r="V101" s="5"/>
      <c r="W101" s="5"/>
      <c r="X101" s="5"/>
      <c r="Y101" s="5"/>
      <c r="Z101" s="5"/>
      <c r="AA101" s="5"/>
      <c r="AB101" s="5"/>
      <c r="AC101" s="5"/>
    </row>
    <row r="102" spans="2:29" s="4" customFormat="1">
      <c r="B102" s="49" t="s">
        <v>59</v>
      </c>
      <c r="C102" s="78">
        <f t="shared" ref="C102:N102" si="27">SUM(C103:C105)</f>
        <v>80.078315799999984</v>
      </c>
      <c r="D102" s="78">
        <f t="shared" si="27"/>
        <v>80.614892099999977</v>
      </c>
      <c r="E102" s="79">
        <f t="shared" si="27"/>
        <v>80.884973129999977</v>
      </c>
      <c r="F102" s="79">
        <f t="shared" si="27"/>
        <v>81.413626139999977</v>
      </c>
      <c r="G102" s="79">
        <f t="shared" si="27"/>
        <v>82.206259989999978</v>
      </c>
      <c r="H102" s="79">
        <f t="shared" si="27"/>
        <v>82.896159809999972</v>
      </c>
      <c r="I102" s="79">
        <f t="shared" si="27"/>
        <v>84.272954489999975</v>
      </c>
      <c r="J102" s="79">
        <f t="shared" si="27"/>
        <v>83.549643179999975</v>
      </c>
      <c r="K102" s="79">
        <f t="shared" si="27"/>
        <v>84.16733379999998</v>
      </c>
      <c r="L102" s="79">
        <f t="shared" si="27"/>
        <v>84.39530784999998</v>
      </c>
      <c r="M102" s="79">
        <f t="shared" si="27"/>
        <v>0</v>
      </c>
      <c r="N102" s="79">
        <f t="shared" si="27"/>
        <v>0</v>
      </c>
      <c r="O102" s="79"/>
      <c r="Q102" s="5"/>
      <c r="R102" s="5"/>
      <c r="S102" s="5"/>
      <c r="T102" s="5"/>
      <c r="U102" s="5"/>
      <c r="V102" s="5"/>
      <c r="W102" s="5"/>
      <c r="X102" s="5"/>
      <c r="Y102" s="5"/>
      <c r="Z102" s="5"/>
      <c r="AA102" s="5"/>
      <c r="AB102" s="5"/>
      <c r="AC102" s="5"/>
    </row>
    <row r="103" spans="2:29" s="4" customFormat="1">
      <c r="B103" s="9" t="s">
        <v>12</v>
      </c>
      <c r="C103" s="84">
        <v>76.093247509999983</v>
      </c>
      <c r="D103" s="84">
        <v>76.629823809999976</v>
      </c>
      <c r="E103" s="84">
        <v>76.899904839999977</v>
      </c>
      <c r="F103" s="84">
        <v>77.428557849999976</v>
      </c>
      <c r="G103" s="84">
        <v>78.221191699999977</v>
      </c>
      <c r="H103" s="84">
        <v>78.911091519999971</v>
      </c>
      <c r="I103" s="84">
        <v>80.287886199999974</v>
      </c>
      <c r="J103" s="84">
        <v>79.564574889999975</v>
      </c>
      <c r="K103" s="84">
        <v>80.182265509999979</v>
      </c>
      <c r="L103" s="84">
        <v>80.41023955999998</v>
      </c>
      <c r="M103" s="84">
        <v>0</v>
      </c>
      <c r="N103" s="84">
        <v>0</v>
      </c>
      <c r="O103" s="63"/>
      <c r="P103" s="40"/>
      <c r="Q103" s="5"/>
      <c r="R103" s="5"/>
      <c r="S103" s="5"/>
      <c r="T103" s="5"/>
      <c r="U103" s="5"/>
      <c r="V103" s="5"/>
      <c r="W103" s="5"/>
      <c r="X103" s="5"/>
      <c r="Y103" s="5"/>
      <c r="Z103" s="5"/>
      <c r="AA103" s="5"/>
      <c r="AB103" s="5"/>
      <c r="AC103" s="5"/>
    </row>
    <row r="104" spans="2:29" s="4" customFormat="1" ht="17.25">
      <c r="B104" s="30" t="s">
        <v>41</v>
      </c>
      <c r="C104" s="84">
        <v>3.9850682900000001</v>
      </c>
      <c r="D104" s="84">
        <v>3.9850682900000001</v>
      </c>
      <c r="E104" s="84">
        <v>3.9850682900000001</v>
      </c>
      <c r="F104" s="84">
        <v>3.9850682900000001</v>
      </c>
      <c r="G104" s="84">
        <v>3.9850682900000001</v>
      </c>
      <c r="H104" s="84">
        <v>3.9850682900000001</v>
      </c>
      <c r="I104" s="84">
        <v>3.9850682900000001</v>
      </c>
      <c r="J104" s="84">
        <v>3.9850682900000001</v>
      </c>
      <c r="K104" s="84">
        <v>3.9850682900000001</v>
      </c>
      <c r="L104" s="84">
        <v>3.9850682900000001</v>
      </c>
      <c r="M104" s="84">
        <v>0</v>
      </c>
      <c r="N104" s="84">
        <v>0</v>
      </c>
      <c r="O104" s="63"/>
      <c r="Q104" s="5"/>
      <c r="R104" s="5"/>
      <c r="S104" s="5"/>
      <c r="T104" s="5"/>
      <c r="U104" s="5"/>
      <c r="V104" s="5"/>
      <c r="W104" s="5"/>
      <c r="X104" s="5"/>
      <c r="Y104" s="5"/>
      <c r="Z104" s="5"/>
      <c r="AA104" s="5"/>
      <c r="AB104" s="5"/>
      <c r="AC104" s="5"/>
    </row>
    <row r="105" spans="2:29" s="4" customFormat="1">
      <c r="B105" s="9" t="s">
        <v>18</v>
      </c>
      <c r="C105" s="84">
        <v>0</v>
      </c>
      <c r="D105" s="84">
        <v>0</v>
      </c>
      <c r="E105" s="84">
        <v>0</v>
      </c>
      <c r="F105" s="84">
        <v>0</v>
      </c>
      <c r="G105" s="84">
        <v>0</v>
      </c>
      <c r="H105" s="84">
        <v>0</v>
      </c>
      <c r="I105" s="84">
        <v>0</v>
      </c>
      <c r="J105" s="84">
        <v>0</v>
      </c>
      <c r="K105" s="84">
        <v>0</v>
      </c>
      <c r="L105" s="84">
        <v>0</v>
      </c>
      <c r="M105" s="84">
        <v>0</v>
      </c>
      <c r="N105" s="84">
        <v>0</v>
      </c>
      <c r="O105" s="63"/>
      <c r="Q105" s="5"/>
      <c r="R105" s="5"/>
      <c r="S105" s="5"/>
      <c r="T105" s="5"/>
      <c r="U105" s="5"/>
      <c r="V105" s="5"/>
      <c r="W105" s="5"/>
      <c r="X105" s="5"/>
      <c r="Y105" s="5"/>
      <c r="Z105" s="5"/>
      <c r="AA105" s="5"/>
      <c r="AB105" s="5"/>
      <c r="AC105" s="5"/>
    </row>
    <row r="106" spans="2:29">
      <c r="B106" s="23"/>
      <c r="C106" s="74"/>
      <c r="D106" s="74"/>
      <c r="E106" s="74"/>
      <c r="F106" s="74"/>
      <c r="G106" s="74"/>
      <c r="H106" s="74"/>
      <c r="I106" s="74"/>
      <c r="J106" s="75"/>
      <c r="K106" s="75"/>
      <c r="L106" s="25"/>
      <c r="M106" s="25"/>
      <c r="N106" s="25"/>
      <c r="Q106" s="5"/>
      <c r="R106" s="5"/>
      <c r="S106" s="5"/>
      <c r="T106" s="5"/>
      <c r="U106" s="5"/>
      <c r="V106" s="5"/>
      <c r="W106" s="5"/>
      <c r="X106" s="5"/>
      <c r="Y106" s="5"/>
      <c r="Z106" s="5"/>
      <c r="AA106" s="5"/>
      <c r="AB106" s="5"/>
      <c r="AC106" s="5"/>
    </row>
    <row r="107" spans="2:29" ht="16.5" thickBot="1">
      <c r="B107" s="155" t="s">
        <v>20</v>
      </c>
      <c r="C107" s="155"/>
      <c r="D107" s="155"/>
      <c r="E107" s="155"/>
      <c r="F107" s="155"/>
      <c r="G107" s="155"/>
      <c r="H107" s="155"/>
      <c r="I107" s="155"/>
      <c r="J107" s="155"/>
      <c r="K107" s="155"/>
      <c r="L107" s="155"/>
      <c r="M107" s="155"/>
      <c r="N107" s="155"/>
      <c r="O107" s="155"/>
      <c r="Q107" s="5"/>
      <c r="R107" s="5"/>
      <c r="S107" s="5"/>
      <c r="T107" s="5"/>
      <c r="U107" s="5"/>
      <c r="V107" s="5"/>
      <c r="W107" s="5"/>
      <c r="X107" s="5"/>
      <c r="Y107" s="5"/>
      <c r="Z107" s="5"/>
      <c r="AA107" s="5"/>
      <c r="AB107" s="5"/>
      <c r="AC107" s="5"/>
    </row>
    <row r="108" spans="2:29">
      <c r="B108" s="17"/>
      <c r="C108" s="76"/>
      <c r="D108" s="76"/>
      <c r="E108" s="76"/>
      <c r="F108" s="130"/>
      <c r="G108" s="97"/>
      <c r="H108" s="97"/>
      <c r="I108" s="97"/>
      <c r="J108" s="77"/>
      <c r="K108" s="77"/>
      <c r="L108" s="26"/>
      <c r="M108" s="26"/>
      <c r="N108" s="26"/>
      <c r="O108" s="26"/>
      <c r="Q108" s="5"/>
      <c r="R108" s="5"/>
      <c r="S108" s="5"/>
      <c r="T108" s="5"/>
      <c r="U108" s="5"/>
      <c r="V108" s="5"/>
      <c r="W108" s="5"/>
      <c r="X108" s="5"/>
      <c r="Y108" s="5"/>
      <c r="Z108" s="5"/>
      <c r="AA108" s="5"/>
      <c r="AB108" s="5"/>
      <c r="AC108" s="5"/>
    </row>
    <row r="109" spans="2:29" ht="15.75" thickBot="1">
      <c r="B109" s="51" t="s">
        <v>60</v>
      </c>
      <c r="C109" s="98">
        <f>+C110+C118+C123</f>
        <v>581.2693369646164</v>
      </c>
      <c r="D109" s="98">
        <f t="shared" ref="D109:H109" si="28">+D110+D118+D123</f>
        <v>174.77496056105409</v>
      </c>
      <c r="E109" s="98">
        <f t="shared" si="28"/>
        <v>175.57912375127108</v>
      </c>
      <c r="F109" s="98">
        <f t="shared" si="28"/>
        <v>125.02373745314719</v>
      </c>
      <c r="G109" s="98">
        <f t="shared" si="28"/>
        <v>195.24886064330138</v>
      </c>
      <c r="H109" s="98">
        <f t="shared" si="28"/>
        <v>83.477874629401128</v>
      </c>
      <c r="I109" s="99">
        <f>+I110+I118+I123</f>
        <v>401.95350271395881</v>
      </c>
      <c r="J109" s="99">
        <f t="shared" ref="J109:N109" si="29">+J110+J118+J123</f>
        <v>301.84645277530245</v>
      </c>
      <c r="K109" s="99">
        <f t="shared" si="29"/>
        <v>373.01910791035965</v>
      </c>
      <c r="L109" s="99">
        <f t="shared" si="29"/>
        <v>116.30400989632719</v>
      </c>
      <c r="M109" s="99">
        <f t="shared" si="29"/>
        <v>0</v>
      </c>
      <c r="N109" s="99">
        <f t="shared" si="29"/>
        <v>0</v>
      </c>
      <c r="O109" s="142">
        <f>+O110+O118+O123</f>
        <v>2528.496967298739</v>
      </c>
      <c r="Q109" s="5"/>
      <c r="R109" s="5"/>
      <c r="S109" s="5"/>
      <c r="T109" s="5"/>
      <c r="U109" s="5"/>
      <c r="V109" s="5"/>
      <c r="W109" s="5"/>
      <c r="X109" s="5"/>
      <c r="Y109" s="5"/>
      <c r="Z109" s="5"/>
      <c r="AA109" s="5"/>
      <c r="AB109" s="5"/>
      <c r="AC109" s="5"/>
    </row>
    <row r="110" spans="2:29" ht="15.75" thickTop="1">
      <c r="B110" s="49" t="s">
        <v>21</v>
      </c>
      <c r="C110" s="100">
        <f>+C111+C114+C115</f>
        <v>581.2693369646164</v>
      </c>
      <c r="D110" s="100">
        <f t="shared" ref="D110:N110" si="30">+D111+D114+D115</f>
        <v>174.7386273410541</v>
      </c>
      <c r="E110" s="100">
        <f t="shared" si="30"/>
        <v>175.57912375127108</v>
      </c>
      <c r="F110" s="100">
        <f t="shared" si="30"/>
        <v>125.02373745314719</v>
      </c>
      <c r="G110" s="100">
        <f t="shared" si="30"/>
        <v>195.24886064330138</v>
      </c>
      <c r="H110" s="100">
        <f t="shared" si="30"/>
        <v>83.477874629401128</v>
      </c>
      <c r="I110" s="92">
        <f t="shared" si="30"/>
        <v>401.95350271395881</v>
      </c>
      <c r="J110" s="92">
        <f t="shared" si="30"/>
        <v>301.81344092530247</v>
      </c>
      <c r="K110" s="92">
        <f t="shared" si="30"/>
        <v>373.01910791035965</v>
      </c>
      <c r="L110" s="92">
        <f t="shared" si="30"/>
        <v>116.30400989632719</v>
      </c>
      <c r="M110" s="92">
        <f t="shared" si="30"/>
        <v>0</v>
      </c>
      <c r="N110" s="92">
        <f t="shared" si="30"/>
        <v>0</v>
      </c>
      <c r="O110" s="143">
        <f>+O111+O114+O115</f>
        <v>2528.427622228739</v>
      </c>
      <c r="Q110" s="5"/>
      <c r="R110" s="5"/>
      <c r="S110" s="5"/>
      <c r="T110" s="5"/>
      <c r="U110" s="5"/>
      <c r="V110" s="5"/>
      <c r="W110" s="5"/>
      <c r="X110" s="5"/>
      <c r="Y110" s="5"/>
      <c r="Z110" s="5"/>
      <c r="AA110" s="5"/>
      <c r="AB110" s="5"/>
      <c r="AC110" s="5"/>
    </row>
    <row r="111" spans="2:29" s="11" customFormat="1">
      <c r="B111" s="9" t="s">
        <v>37</v>
      </c>
      <c r="C111" s="84">
        <v>575.89077317015028</v>
      </c>
      <c r="D111" s="84">
        <v>170.47134269686921</v>
      </c>
      <c r="E111" s="84">
        <v>175.30760239635077</v>
      </c>
      <c r="F111" s="84">
        <v>120.95316306134683</v>
      </c>
      <c r="G111" s="84">
        <v>188.1931737915848</v>
      </c>
      <c r="H111" s="84">
        <v>82.727467892399602</v>
      </c>
      <c r="I111" s="84">
        <v>401.01231701048988</v>
      </c>
      <c r="J111" s="84">
        <v>301.67077721597383</v>
      </c>
      <c r="K111" s="84">
        <v>372.87619428272774</v>
      </c>
      <c r="L111" s="84">
        <v>113.17659817215164</v>
      </c>
      <c r="M111" s="84">
        <v>0</v>
      </c>
      <c r="N111" s="131">
        <v>0</v>
      </c>
      <c r="O111" s="144">
        <f>SUM(C111:N111)</f>
        <v>2502.2794096900443</v>
      </c>
      <c r="P111" s="38"/>
      <c r="Q111" s="5"/>
      <c r="R111" s="5"/>
      <c r="S111" s="5"/>
      <c r="T111" s="5"/>
      <c r="U111" s="5"/>
      <c r="V111" s="5"/>
      <c r="W111" s="5"/>
      <c r="X111" s="5"/>
      <c r="Y111" s="5"/>
      <c r="Z111" s="5"/>
      <c r="AA111" s="5"/>
      <c r="AB111" s="5"/>
      <c r="AC111" s="5"/>
    </row>
    <row r="112" spans="2:29" s="10" customFormat="1">
      <c r="B112" s="18" t="s">
        <v>17</v>
      </c>
      <c r="C112" s="132">
        <v>516.78841717165494</v>
      </c>
      <c r="D112" s="132">
        <v>148.66309292434718</v>
      </c>
      <c r="E112" s="132">
        <v>138.43987950668526</v>
      </c>
      <c r="F112" s="132">
        <v>68.8125</v>
      </c>
      <c r="G112" s="132">
        <v>120.64472861473214</v>
      </c>
      <c r="H112" s="132">
        <v>54.995176865268334</v>
      </c>
      <c r="I112" s="132">
        <v>346.19504062999999</v>
      </c>
      <c r="J112" s="132">
        <v>283.10699894689026</v>
      </c>
      <c r="K112" s="132">
        <v>333.47295591985562</v>
      </c>
      <c r="L112" s="132">
        <v>64.5</v>
      </c>
      <c r="M112" s="132">
        <v>0</v>
      </c>
      <c r="N112" s="132">
        <v>0</v>
      </c>
      <c r="O112" s="145">
        <f>SUM(C112:N112)</f>
        <v>2075.6187905794341</v>
      </c>
      <c r="P112" s="41"/>
      <c r="Q112" s="5"/>
      <c r="R112" s="5"/>
      <c r="S112" s="5"/>
      <c r="T112" s="5"/>
      <c r="U112" s="5"/>
      <c r="V112" s="5"/>
      <c r="W112" s="5"/>
      <c r="X112" s="5"/>
      <c r="Y112" s="5"/>
      <c r="Z112" s="5"/>
      <c r="AA112" s="5"/>
      <c r="AB112" s="5"/>
      <c r="AC112" s="5"/>
    </row>
    <row r="113" spans="1:29" s="10" customFormat="1">
      <c r="B113" s="18" t="s">
        <v>35</v>
      </c>
      <c r="C113" s="132">
        <v>0</v>
      </c>
      <c r="D113" s="132">
        <v>0</v>
      </c>
      <c r="E113" s="132">
        <v>0</v>
      </c>
      <c r="F113" s="132">
        <v>0</v>
      </c>
      <c r="G113" s="132">
        <v>0</v>
      </c>
      <c r="H113" s="132">
        <v>0</v>
      </c>
      <c r="I113" s="132">
        <v>0</v>
      </c>
      <c r="J113" s="132">
        <v>0</v>
      </c>
      <c r="K113" s="132">
        <v>0</v>
      </c>
      <c r="L113" s="132">
        <v>0</v>
      </c>
      <c r="M113" s="132">
        <v>0</v>
      </c>
      <c r="N113" s="132">
        <v>0</v>
      </c>
      <c r="O113" s="145">
        <f>SUM(C113:N113)</f>
        <v>0</v>
      </c>
      <c r="P113" s="41"/>
      <c r="Q113" s="5"/>
      <c r="R113" s="5"/>
      <c r="S113" s="5"/>
      <c r="T113" s="5"/>
      <c r="U113" s="5"/>
      <c r="V113" s="5"/>
      <c r="W113" s="5"/>
      <c r="X113" s="5"/>
      <c r="Y113" s="5"/>
      <c r="Z113" s="5"/>
      <c r="AA113" s="5"/>
      <c r="AB113" s="5"/>
      <c r="AC113" s="5"/>
    </row>
    <row r="114" spans="1:29" s="11" customFormat="1">
      <c r="A114" s="10"/>
      <c r="B114" s="9" t="s">
        <v>38</v>
      </c>
      <c r="C114" s="125">
        <v>0</v>
      </c>
      <c r="D114" s="125">
        <v>0</v>
      </c>
      <c r="E114" s="125">
        <v>0</v>
      </c>
      <c r="F114" s="125">
        <v>0</v>
      </c>
      <c r="G114" s="125">
        <v>0</v>
      </c>
      <c r="H114" s="125">
        <v>0</v>
      </c>
      <c r="I114" s="131">
        <v>0</v>
      </c>
      <c r="J114" s="131">
        <v>0</v>
      </c>
      <c r="K114" s="131">
        <v>0</v>
      </c>
      <c r="L114" s="131">
        <v>0</v>
      </c>
      <c r="M114" s="131">
        <v>0</v>
      </c>
      <c r="N114" s="131">
        <v>0</v>
      </c>
      <c r="O114" s="146">
        <f t="shared" ref="O114:O117" si="31">SUM(C114:N114)</f>
        <v>0</v>
      </c>
      <c r="P114" s="38"/>
      <c r="Q114" s="5"/>
      <c r="R114" s="5"/>
      <c r="S114" s="5"/>
      <c r="T114" s="5"/>
      <c r="U114" s="5"/>
      <c r="V114" s="5"/>
      <c r="W114" s="5"/>
      <c r="X114" s="5"/>
      <c r="Y114" s="5"/>
      <c r="Z114" s="5"/>
      <c r="AA114" s="5"/>
      <c r="AB114" s="5"/>
      <c r="AC114" s="5"/>
    </row>
    <row r="115" spans="1:29" s="11" customFormat="1">
      <c r="B115" s="9" t="s">
        <v>36</v>
      </c>
      <c r="C115" s="125">
        <v>5.3785637944661211</v>
      </c>
      <c r="D115" s="125">
        <v>4.2672846441848726</v>
      </c>
      <c r="E115" s="125">
        <v>0.27152135492031143</v>
      </c>
      <c r="F115" s="125">
        <v>4.0705743918003625</v>
      </c>
      <c r="G115" s="125">
        <v>7.0556868517165858</v>
      </c>
      <c r="H115" s="125">
        <v>0.75040673700152194</v>
      </c>
      <c r="I115" s="125">
        <v>0.94118570346893582</v>
      </c>
      <c r="J115" s="125">
        <v>0.14266370932866318</v>
      </c>
      <c r="K115" s="125">
        <v>0.14291362763188745</v>
      </c>
      <c r="L115" s="125">
        <v>3.1274117241755501</v>
      </c>
      <c r="M115" s="125">
        <v>0</v>
      </c>
      <c r="N115" s="125">
        <v>0</v>
      </c>
      <c r="O115" s="144">
        <f>SUM(C115:N115)</f>
        <v>26.148212538694814</v>
      </c>
      <c r="P115" s="38"/>
      <c r="Q115" s="5"/>
      <c r="R115" s="5"/>
      <c r="S115" s="5"/>
      <c r="T115" s="5"/>
      <c r="U115" s="5"/>
      <c r="V115" s="5"/>
      <c r="W115" s="5"/>
      <c r="X115" s="5"/>
      <c r="Y115" s="5"/>
      <c r="Z115" s="5"/>
      <c r="AA115" s="5"/>
      <c r="AB115" s="5"/>
      <c r="AC115" s="5"/>
    </row>
    <row r="116" spans="1:29" s="10" customFormat="1">
      <c r="B116" s="18" t="s">
        <v>17</v>
      </c>
      <c r="C116" s="132">
        <v>0.42099999999999999</v>
      </c>
      <c r="D116" s="123">
        <v>4.1933386891874882</v>
      </c>
      <c r="E116" s="123">
        <v>8.258863000000001E-2</v>
      </c>
      <c r="F116" s="123">
        <v>0.76419335128761201</v>
      </c>
      <c r="G116" s="123">
        <v>3.7040681716584707E-2</v>
      </c>
      <c r="H116" s="133">
        <v>7.4499999999999997E-2</v>
      </c>
      <c r="I116" s="123">
        <v>0.12118715758602946</v>
      </c>
      <c r="J116" s="123">
        <v>6.0319015808523072E-2</v>
      </c>
      <c r="K116" s="123">
        <v>1E-3</v>
      </c>
      <c r="L116" s="123">
        <v>1.3337399999999999</v>
      </c>
      <c r="M116" s="123">
        <v>0</v>
      </c>
      <c r="N116" s="123">
        <v>0</v>
      </c>
      <c r="O116" s="145">
        <f t="shared" si="31"/>
        <v>7.0889075255862375</v>
      </c>
      <c r="P116" s="41"/>
      <c r="Q116" s="5"/>
      <c r="R116" s="5"/>
      <c r="S116" s="5"/>
      <c r="T116" s="5"/>
      <c r="U116" s="5"/>
      <c r="V116" s="5"/>
      <c r="W116" s="5"/>
      <c r="X116" s="5"/>
      <c r="Y116" s="5"/>
      <c r="Z116" s="5"/>
      <c r="AA116" s="5"/>
      <c r="AB116" s="5"/>
      <c r="AC116" s="5"/>
    </row>
    <row r="117" spans="1:29" s="10" customFormat="1">
      <c r="B117" s="18" t="s">
        <v>43</v>
      </c>
      <c r="C117" s="132">
        <v>0.1</v>
      </c>
      <c r="D117" s="132">
        <v>4.1341585552248414</v>
      </c>
      <c r="E117" s="132">
        <v>0</v>
      </c>
      <c r="F117" s="132">
        <v>1.5625</v>
      </c>
      <c r="G117" s="132">
        <v>0</v>
      </c>
      <c r="H117" s="132">
        <v>0</v>
      </c>
      <c r="I117" s="132">
        <v>0</v>
      </c>
      <c r="J117" s="132">
        <v>0</v>
      </c>
      <c r="K117" s="132">
        <v>0</v>
      </c>
      <c r="L117" s="132">
        <v>1.4052459016393442</v>
      </c>
      <c r="M117" s="132">
        <v>0</v>
      </c>
      <c r="N117" s="132">
        <v>0</v>
      </c>
      <c r="O117" s="145">
        <f t="shared" si="31"/>
        <v>7.2019044568641855</v>
      </c>
      <c r="P117" s="41"/>
      <c r="Q117" s="5"/>
      <c r="R117" s="5"/>
      <c r="S117" s="5"/>
      <c r="T117" s="5"/>
      <c r="U117" s="5"/>
      <c r="V117" s="5"/>
      <c r="W117" s="5"/>
      <c r="X117" s="5"/>
      <c r="Y117" s="5"/>
      <c r="Z117" s="5"/>
      <c r="AA117" s="5"/>
      <c r="AB117" s="5"/>
      <c r="AC117" s="5"/>
    </row>
    <row r="118" spans="1:29">
      <c r="B118" s="49" t="s">
        <v>25</v>
      </c>
      <c r="C118" s="78">
        <f>SUM(C119:C121)</f>
        <v>0</v>
      </c>
      <c r="D118" s="78">
        <f t="shared" ref="D118:O118" si="32">SUM(D119:D121)</f>
        <v>0</v>
      </c>
      <c r="E118" s="79">
        <f t="shared" si="32"/>
        <v>0</v>
      </c>
      <c r="F118" s="79">
        <f t="shared" si="32"/>
        <v>0</v>
      </c>
      <c r="G118" s="79">
        <f t="shared" si="32"/>
        <v>0</v>
      </c>
      <c r="H118" s="79">
        <f t="shared" si="32"/>
        <v>0</v>
      </c>
      <c r="I118" s="79">
        <f t="shared" si="32"/>
        <v>0</v>
      </c>
      <c r="J118" s="79">
        <f t="shared" si="32"/>
        <v>0</v>
      </c>
      <c r="K118" s="79">
        <f t="shared" si="32"/>
        <v>0</v>
      </c>
      <c r="L118" s="79">
        <f t="shared" si="32"/>
        <v>0</v>
      </c>
      <c r="M118" s="79">
        <f t="shared" si="32"/>
        <v>0</v>
      </c>
      <c r="N118" s="79">
        <f t="shared" si="32"/>
        <v>0</v>
      </c>
      <c r="O118" s="120">
        <f t="shared" si="32"/>
        <v>0</v>
      </c>
      <c r="Q118" s="5"/>
      <c r="R118" s="5"/>
      <c r="S118" s="5"/>
      <c r="T118" s="5"/>
      <c r="U118" s="5"/>
      <c r="V118" s="5"/>
      <c r="W118" s="5"/>
      <c r="X118" s="5"/>
      <c r="Y118" s="5"/>
      <c r="Z118" s="5"/>
      <c r="AA118" s="5"/>
      <c r="AB118" s="5"/>
      <c r="AC118" s="5"/>
    </row>
    <row r="119" spans="1:29">
      <c r="B119" s="9" t="s">
        <v>22</v>
      </c>
      <c r="C119" s="84">
        <v>0</v>
      </c>
      <c r="D119" s="84">
        <v>0</v>
      </c>
      <c r="E119" s="84">
        <v>0</v>
      </c>
      <c r="F119" s="84">
        <v>0</v>
      </c>
      <c r="G119" s="84">
        <v>0</v>
      </c>
      <c r="H119" s="84">
        <v>0</v>
      </c>
      <c r="I119" s="84">
        <v>0</v>
      </c>
      <c r="J119" s="84">
        <v>0</v>
      </c>
      <c r="K119" s="84">
        <v>0</v>
      </c>
      <c r="L119" s="84">
        <v>0</v>
      </c>
      <c r="M119" s="84">
        <v>0</v>
      </c>
      <c r="N119" s="84">
        <v>0</v>
      </c>
      <c r="O119" s="63">
        <f>SUM(C119:N119)</f>
        <v>0</v>
      </c>
      <c r="Q119" s="5"/>
      <c r="R119" s="5"/>
      <c r="S119" s="5"/>
      <c r="T119" s="5"/>
      <c r="U119" s="5"/>
      <c r="V119" s="5"/>
      <c r="W119" s="5"/>
      <c r="X119" s="5"/>
      <c r="Y119" s="5"/>
      <c r="Z119" s="5"/>
      <c r="AA119" s="5"/>
      <c r="AB119" s="5"/>
      <c r="AC119" s="5"/>
    </row>
    <row r="120" spans="1:29">
      <c r="B120" s="9" t="s">
        <v>23</v>
      </c>
      <c r="C120" s="84">
        <v>0</v>
      </c>
      <c r="D120" s="84">
        <v>0</v>
      </c>
      <c r="E120" s="84">
        <v>0</v>
      </c>
      <c r="F120" s="84">
        <v>0</v>
      </c>
      <c r="G120" s="84">
        <v>0</v>
      </c>
      <c r="H120" s="84">
        <v>0</v>
      </c>
      <c r="I120" s="84">
        <v>0</v>
      </c>
      <c r="J120" s="84">
        <v>0</v>
      </c>
      <c r="K120" s="84">
        <v>0</v>
      </c>
      <c r="L120" s="84">
        <v>0</v>
      </c>
      <c r="M120" s="84">
        <v>0</v>
      </c>
      <c r="N120" s="84">
        <v>0</v>
      </c>
      <c r="O120" s="63">
        <f>SUM(C120:N120)</f>
        <v>0</v>
      </c>
      <c r="Q120" s="5"/>
      <c r="R120" s="5"/>
      <c r="S120" s="5"/>
      <c r="T120" s="5"/>
      <c r="U120" s="5"/>
      <c r="V120" s="5"/>
      <c r="W120" s="5"/>
      <c r="X120" s="5"/>
      <c r="Y120" s="5"/>
      <c r="Z120" s="5"/>
      <c r="AA120" s="5"/>
      <c r="AB120" s="5"/>
      <c r="AC120" s="5"/>
    </row>
    <row r="121" spans="1:29">
      <c r="B121" s="9" t="s">
        <v>24</v>
      </c>
      <c r="C121" s="84">
        <v>0</v>
      </c>
      <c r="D121" s="84">
        <v>0</v>
      </c>
      <c r="E121" s="84">
        <v>0</v>
      </c>
      <c r="F121" s="84">
        <v>0</v>
      </c>
      <c r="G121" s="84">
        <v>0</v>
      </c>
      <c r="H121" s="84">
        <v>0</v>
      </c>
      <c r="I121" s="84">
        <v>0</v>
      </c>
      <c r="J121" s="84">
        <v>0</v>
      </c>
      <c r="K121" s="84">
        <v>0</v>
      </c>
      <c r="L121" s="84">
        <v>0</v>
      </c>
      <c r="M121" s="84">
        <v>0</v>
      </c>
      <c r="N121" s="84">
        <v>0</v>
      </c>
      <c r="O121" s="63">
        <f>SUM(C121:N121)</f>
        <v>0</v>
      </c>
      <c r="Q121" s="5"/>
      <c r="R121" s="5"/>
      <c r="S121" s="5"/>
      <c r="T121" s="5"/>
      <c r="U121" s="5"/>
      <c r="V121" s="5"/>
      <c r="W121" s="5"/>
      <c r="X121" s="5"/>
      <c r="Y121" s="5"/>
      <c r="Z121" s="5"/>
      <c r="AA121" s="5"/>
      <c r="AB121" s="5"/>
      <c r="AC121" s="5"/>
    </row>
    <row r="122" spans="1:29">
      <c r="B122" s="9"/>
      <c r="C122" s="84"/>
      <c r="D122" s="84"/>
      <c r="E122" s="84"/>
      <c r="F122" s="84"/>
      <c r="G122" s="84"/>
      <c r="H122" s="84"/>
      <c r="I122" s="84"/>
      <c r="J122" s="84"/>
      <c r="K122" s="84"/>
      <c r="L122" s="84"/>
      <c r="M122" s="84"/>
      <c r="N122" s="84"/>
      <c r="O122" s="63">
        <f>SUM(C122:N122)</f>
        <v>0</v>
      </c>
      <c r="Q122" s="5"/>
      <c r="R122" s="5"/>
      <c r="S122" s="5"/>
      <c r="T122" s="5"/>
      <c r="U122" s="5"/>
      <c r="V122" s="5"/>
      <c r="W122" s="5"/>
      <c r="X122" s="5"/>
      <c r="Y122" s="5"/>
      <c r="Z122" s="5"/>
      <c r="AA122" s="5"/>
      <c r="AB122" s="5"/>
      <c r="AC122" s="5"/>
    </row>
    <row r="123" spans="1:29">
      <c r="B123" s="49" t="s">
        <v>26</v>
      </c>
      <c r="C123" s="78">
        <f>SUM(C124:C126)</f>
        <v>0</v>
      </c>
      <c r="D123" s="78">
        <f t="shared" ref="D123:O123" si="33">SUM(D124:D126)</f>
        <v>3.6333219999999999E-2</v>
      </c>
      <c r="E123" s="79">
        <f t="shared" si="33"/>
        <v>0</v>
      </c>
      <c r="F123" s="79">
        <f t="shared" si="33"/>
        <v>0</v>
      </c>
      <c r="G123" s="79">
        <f t="shared" si="33"/>
        <v>0</v>
      </c>
      <c r="H123" s="79">
        <f t="shared" si="33"/>
        <v>0</v>
      </c>
      <c r="I123" s="79">
        <f t="shared" si="33"/>
        <v>0</v>
      </c>
      <c r="J123" s="79">
        <f t="shared" si="33"/>
        <v>3.3011849999999995E-2</v>
      </c>
      <c r="K123" s="79">
        <f t="shared" si="33"/>
        <v>0</v>
      </c>
      <c r="L123" s="79">
        <f t="shared" si="33"/>
        <v>0</v>
      </c>
      <c r="M123" s="79">
        <f t="shared" si="33"/>
        <v>0</v>
      </c>
      <c r="N123" s="79">
        <f t="shared" si="33"/>
        <v>0</v>
      </c>
      <c r="O123" s="120">
        <f t="shared" si="33"/>
        <v>6.9345069999999995E-2</v>
      </c>
      <c r="Q123" s="5"/>
      <c r="R123" s="5"/>
      <c r="S123" s="5"/>
      <c r="T123" s="5"/>
      <c r="U123" s="5"/>
      <c r="V123" s="5"/>
      <c r="W123" s="5"/>
      <c r="X123" s="5"/>
      <c r="Y123" s="5"/>
      <c r="Z123" s="5"/>
      <c r="AA123" s="5"/>
      <c r="AB123" s="5"/>
      <c r="AC123" s="5"/>
    </row>
    <row r="124" spans="1:29">
      <c r="B124" s="9" t="s">
        <v>22</v>
      </c>
      <c r="C124" s="128">
        <v>0</v>
      </c>
      <c r="D124" s="128">
        <v>3.6333219999999999E-2</v>
      </c>
      <c r="E124" s="128">
        <v>0</v>
      </c>
      <c r="F124" s="128">
        <v>0</v>
      </c>
      <c r="G124" s="128">
        <v>0</v>
      </c>
      <c r="H124" s="128">
        <v>0</v>
      </c>
      <c r="I124" s="128">
        <v>0</v>
      </c>
      <c r="J124" s="128">
        <v>3.3011849999999995E-2</v>
      </c>
      <c r="K124" s="128">
        <v>0</v>
      </c>
      <c r="L124" s="128">
        <v>0</v>
      </c>
      <c r="M124" s="128">
        <v>0</v>
      </c>
      <c r="N124" s="128">
        <v>0</v>
      </c>
      <c r="O124" s="144">
        <f>SUM(C124:N124)</f>
        <v>6.9345069999999995E-2</v>
      </c>
      <c r="P124" s="5"/>
      <c r="Q124" s="5"/>
      <c r="R124" s="5"/>
      <c r="S124" s="5"/>
      <c r="T124" s="5"/>
      <c r="U124" s="5"/>
      <c r="V124" s="5"/>
      <c r="W124" s="5"/>
      <c r="X124" s="5"/>
      <c r="Y124" s="5"/>
      <c r="Z124" s="5"/>
      <c r="AA124" s="5"/>
      <c r="AB124" s="5"/>
      <c r="AC124" s="5"/>
    </row>
    <row r="125" spans="1:29">
      <c r="B125" s="9" t="s">
        <v>23</v>
      </c>
      <c r="C125" s="128">
        <v>0</v>
      </c>
      <c r="D125" s="128">
        <v>0</v>
      </c>
      <c r="E125" s="128">
        <v>0</v>
      </c>
      <c r="F125" s="128">
        <v>0</v>
      </c>
      <c r="G125" s="128">
        <v>0</v>
      </c>
      <c r="H125" s="128">
        <v>0</v>
      </c>
      <c r="I125" s="128">
        <v>0</v>
      </c>
      <c r="J125" s="128">
        <v>0</v>
      </c>
      <c r="K125" s="128">
        <v>0</v>
      </c>
      <c r="L125" s="128">
        <v>0</v>
      </c>
      <c r="M125" s="128">
        <v>0</v>
      </c>
      <c r="N125" s="128">
        <v>0</v>
      </c>
      <c r="O125" s="144">
        <f>SUM(C125:N125)</f>
        <v>0</v>
      </c>
      <c r="Q125" s="5"/>
      <c r="R125" s="5"/>
      <c r="S125" s="5"/>
      <c r="T125" s="5"/>
      <c r="U125" s="5"/>
      <c r="V125" s="5"/>
      <c r="W125" s="5"/>
      <c r="X125" s="5"/>
      <c r="Y125" s="5"/>
      <c r="Z125" s="5"/>
      <c r="AA125" s="5"/>
      <c r="AB125" s="5"/>
      <c r="AC125" s="5"/>
    </row>
    <row r="126" spans="1:29">
      <c r="B126" s="9" t="s">
        <v>24</v>
      </c>
      <c r="C126" s="128">
        <v>0</v>
      </c>
      <c r="D126" s="128">
        <v>0</v>
      </c>
      <c r="E126" s="128">
        <v>0</v>
      </c>
      <c r="F126" s="128">
        <v>0</v>
      </c>
      <c r="G126" s="128">
        <v>0</v>
      </c>
      <c r="H126" s="128">
        <v>0</v>
      </c>
      <c r="I126" s="128">
        <v>0</v>
      </c>
      <c r="J126" s="128">
        <v>0</v>
      </c>
      <c r="K126" s="128">
        <v>0</v>
      </c>
      <c r="L126" s="128">
        <v>0</v>
      </c>
      <c r="M126" s="128">
        <v>0</v>
      </c>
      <c r="N126" s="128">
        <v>0</v>
      </c>
      <c r="O126" s="144">
        <f>SUM(C126:N126)</f>
        <v>0</v>
      </c>
      <c r="Q126" s="5"/>
      <c r="R126" s="5"/>
      <c r="S126" s="5"/>
      <c r="T126" s="5"/>
      <c r="U126" s="5"/>
      <c r="V126" s="5"/>
      <c r="W126" s="5"/>
      <c r="X126" s="5"/>
      <c r="Y126" s="5"/>
      <c r="Z126" s="5"/>
      <c r="AA126" s="5"/>
      <c r="AB126" s="5"/>
      <c r="AC126" s="5"/>
    </row>
    <row r="127" spans="1:29">
      <c r="B127" s="9"/>
      <c r="C127" s="84"/>
      <c r="D127" s="84"/>
      <c r="E127" s="84"/>
      <c r="F127" s="84"/>
      <c r="G127" s="84"/>
      <c r="H127" s="84"/>
      <c r="I127" s="84"/>
      <c r="J127" s="84"/>
      <c r="K127" s="84"/>
      <c r="L127" s="84"/>
      <c r="M127" s="84"/>
      <c r="N127" s="84"/>
      <c r="O127" s="63"/>
      <c r="Q127" s="5"/>
      <c r="R127" s="5"/>
      <c r="S127" s="5"/>
      <c r="T127" s="5"/>
      <c r="U127" s="5"/>
      <c r="V127" s="5"/>
      <c r="W127" s="5"/>
      <c r="X127" s="5"/>
      <c r="Y127" s="5"/>
      <c r="Z127" s="5"/>
      <c r="AA127" s="5"/>
      <c r="AB127" s="5"/>
      <c r="AC127" s="5"/>
    </row>
    <row r="128" spans="1:29" ht="15.75" thickBot="1">
      <c r="B128" s="51" t="s">
        <v>61</v>
      </c>
      <c r="C128" s="98">
        <f>+C129+C137+C141</f>
        <v>581.07864150900002</v>
      </c>
      <c r="D128" s="98">
        <f t="shared" ref="D128:O128" si="34">+D129+D137+D141</f>
        <v>170.57578030299999</v>
      </c>
      <c r="E128" s="98">
        <f t="shared" si="34"/>
        <v>175.74957024400001</v>
      </c>
      <c r="F128" s="98">
        <f t="shared" si="34"/>
        <v>123.36872758100002</v>
      </c>
      <c r="G128" s="98">
        <f t="shared" si="34"/>
        <v>194.87921906400001</v>
      </c>
      <c r="H128" s="98">
        <f t="shared" si="34"/>
        <v>83.261257487999998</v>
      </c>
      <c r="I128" s="98">
        <f t="shared" si="34"/>
        <v>401.75074106400001</v>
      </c>
      <c r="J128" s="98">
        <f t="shared" si="34"/>
        <v>301.43845556999997</v>
      </c>
      <c r="K128" s="98">
        <f t="shared" si="34"/>
        <v>370.48299294200007</v>
      </c>
      <c r="L128" s="98">
        <f t="shared" si="34"/>
        <v>114.867209409</v>
      </c>
      <c r="M128" s="98">
        <f t="shared" si="34"/>
        <v>0</v>
      </c>
      <c r="N128" s="98">
        <f t="shared" si="34"/>
        <v>0</v>
      </c>
      <c r="O128" s="98">
        <f t="shared" si="34"/>
        <v>2517.4525951740002</v>
      </c>
      <c r="Q128" s="5"/>
      <c r="R128" s="5"/>
      <c r="S128" s="5"/>
      <c r="T128" s="5"/>
      <c r="U128" s="5"/>
      <c r="V128" s="5"/>
      <c r="W128" s="5"/>
      <c r="X128" s="5"/>
      <c r="Y128" s="5"/>
      <c r="Z128" s="5"/>
      <c r="AA128" s="5"/>
      <c r="AB128" s="5"/>
      <c r="AC128" s="5"/>
    </row>
    <row r="129" spans="2:29" ht="15" customHeight="1" thickTop="1">
      <c r="B129" s="49" t="s">
        <v>21</v>
      </c>
      <c r="C129" s="100">
        <f>C130+C132+C133+C134</f>
        <v>581.07864150900002</v>
      </c>
      <c r="D129" s="100">
        <f t="shared" ref="D129:O129" si="35">D130+D132+D133+D134</f>
        <v>170.539447083</v>
      </c>
      <c r="E129" s="100">
        <f t="shared" si="35"/>
        <v>175.74957024400001</v>
      </c>
      <c r="F129" s="100">
        <f t="shared" si="35"/>
        <v>123.36872758100002</v>
      </c>
      <c r="G129" s="100">
        <f t="shared" si="35"/>
        <v>194.87921906400001</v>
      </c>
      <c r="H129" s="100">
        <f t="shared" si="35"/>
        <v>83.261257487999998</v>
      </c>
      <c r="I129" s="100">
        <f t="shared" si="35"/>
        <v>401.75074106400001</v>
      </c>
      <c r="J129" s="100">
        <f t="shared" si="35"/>
        <v>301.40544371999999</v>
      </c>
      <c r="K129" s="100">
        <f t="shared" si="35"/>
        <v>370.48299294200007</v>
      </c>
      <c r="L129" s="100">
        <f t="shared" si="35"/>
        <v>114.867209409</v>
      </c>
      <c r="M129" s="100">
        <f t="shared" si="35"/>
        <v>0</v>
      </c>
      <c r="N129" s="100">
        <f t="shared" si="35"/>
        <v>0</v>
      </c>
      <c r="O129" s="100">
        <f t="shared" si="35"/>
        <v>2517.3832501040001</v>
      </c>
      <c r="Q129" s="5"/>
      <c r="R129" s="5"/>
      <c r="S129" s="5"/>
      <c r="T129" s="5"/>
      <c r="U129" s="5"/>
      <c r="V129" s="5"/>
      <c r="W129" s="5"/>
      <c r="X129" s="5"/>
      <c r="Y129" s="5"/>
      <c r="Z129" s="5"/>
      <c r="AA129" s="5"/>
      <c r="AB129" s="5"/>
      <c r="AC129" s="5"/>
    </row>
    <row r="130" spans="2:29">
      <c r="B130" s="9" t="s">
        <v>37</v>
      </c>
      <c r="C130" s="84">
        <v>575.79518681100001</v>
      </c>
      <c r="D130" s="84">
        <v>156.705396613</v>
      </c>
      <c r="E130" s="84">
        <v>175.47792404500001</v>
      </c>
      <c r="F130" s="84">
        <v>120.86060668800002</v>
      </c>
      <c r="G130" s="84">
        <v>187.82321247600001</v>
      </c>
      <c r="H130" s="84">
        <v>82.510894047999997</v>
      </c>
      <c r="I130" s="84">
        <v>400.80948862399998</v>
      </c>
      <c r="J130" s="84">
        <v>301.26301623500001</v>
      </c>
      <c r="K130" s="84">
        <v>370.34006056500004</v>
      </c>
      <c r="L130" s="84">
        <v>113.137874302</v>
      </c>
      <c r="M130" s="84">
        <v>0</v>
      </c>
      <c r="N130" s="84">
        <v>0</v>
      </c>
      <c r="O130" s="144">
        <f t="shared" ref="O130:O136" si="36">SUM(C130:N130)</f>
        <v>2484.7236604069999</v>
      </c>
      <c r="P130" s="5"/>
      <c r="Q130" s="5"/>
      <c r="R130" s="5"/>
      <c r="S130" s="5"/>
      <c r="T130" s="5"/>
      <c r="U130" s="5"/>
      <c r="V130" s="5"/>
      <c r="W130" s="5"/>
      <c r="X130" s="5"/>
      <c r="Y130" s="5"/>
      <c r="Z130" s="5"/>
      <c r="AA130" s="5"/>
      <c r="AB130" s="5"/>
      <c r="AC130" s="5"/>
    </row>
    <row r="131" spans="2:29" s="3" customFormat="1" ht="14.25">
      <c r="B131" s="18" t="s">
        <v>17</v>
      </c>
      <c r="C131" s="84">
        <v>516.76238044000002</v>
      </c>
      <c r="D131" s="134">
        <v>134.965</v>
      </c>
      <c r="E131" s="134">
        <v>138.65093093999999</v>
      </c>
      <c r="F131" s="134">
        <v>68.8125</v>
      </c>
      <c r="G131" s="134">
        <v>120.39883594</v>
      </c>
      <c r="H131" s="134">
        <v>54.966206939999999</v>
      </c>
      <c r="I131" s="134">
        <v>346.19504062999999</v>
      </c>
      <c r="J131" s="134">
        <v>282.93052101000001</v>
      </c>
      <c r="K131" s="134">
        <v>331.01101509000006</v>
      </c>
      <c r="L131" s="134">
        <v>64.5</v>
      </c>
      <c r="M131" s="134">
        <v>0</v>
      </c>
      <c r="N131" s="134">
        <v>0</v>
      </c>
      <c r="O131" s="147">
        <f t="shared" si="36"/>
        <v>2059.19243099</v>
      </c>
      <c r="P131" s="37"/>
      <c r="Q131" s="5"/>
      <c r="R131" s="5"/>
      <c r="S131" s="5"/>
      <c r="T131" s="5"/>
      <c r="U131" s="5"/>
      <c r="V131" s="5"/>
      <c r="W131" s="5"/>
      <c r="X131" s="5"/>
      <c r="Y131" s="5"/>
      <c r="Z131" s="5"/>
      <c r="AA131" s="5"/>
      <c r="AB131" s="5"/>
      <c r="AC131" s="5"/>
    </row>
    <row r="132" spans="2:29">
      <c r="B132" s="9" t="s">
        <v>38</v>
      </c>
      <c r="C132" s="84">
        <v>0</v>
      </c>
      <c r="D132" s="84">
        <v>0</v>
      </c>
      <c r="E132" s="84">
        <v>0</v>
      </c>
      <c r="F132" s="84">
        <v>0</v>
      </c>
      <c r="G132" s="84">
        <v>0</v>
      </c>
      <c r="H132" s="84">
        <v>0</v>
      </c>
      <c r="I132" s="84">
        <v>0</v>
      </c>
      <c r="J132" s="84">
        <v>0</v>
      </c>
      <c r="K132" s="84">
        <v>0</v>
      </c>
      <c r="L132" s="84">
        <v>0</v>
      </c>
      <c r="M132" s="84">
        <v>0</v>
      </c>
      <c r="N132" s="84">
        <v>0</v>
      </c>
      <c r="O132" s="144">
        <f t="shared" si="36"/>
        <v>0</v>
      </c>
      <c r="P132" s="5"/>
      <c r="Q132" s="5"/>
      <c r="R132" s="5"/>
      <c r="S132" s="5"/>
      <c r="T132" s="5"/>
      <c r="U132" s="5"/>
      <c r="V132" s="5"/>
      <c r="W132" s="5"/>
      <c r="X132" s="5"/>
      <c r="Y132" s="5"/>
      <c r="Z132" s="5"/>
      <c r="AA132" s="5"/>
      <c r="AB132" s="5"/>
      <c r="AC132" s="5"/>
    </row>
    <row r="133" spans="2:29">
      <c r="B133" s="33" t="s">
        <v>46</v>
      </c>
      <c r="C133" s="84">
        <v>0</v>
      </c>
      <c r="D133" s="84">
        <v>13.700882729999998</v>
      </c>
      <c r="E133" s="84">
        <v>0</v>
      </c>
      <c r="F133" s="84">
        <v>0</v>
      </c>
      <c r="G133" s="84">
        <v>0</v>
      </c>
      <c r="H133" s="84">
        <v>0</v>
      </c>
      <c r="I133" s="84">
        <v>0</v>
      </c>
      <c r="J133" s="84">
        <v>0</v>
      </c>
      <c r="K133" s="84">
        <v>0</v>
      </c>
      <c r="L133" s="84">
        <v>0</v>
      </c>
      <c r="M133" s="84">
        <v>0</v>
      </c>
      <c r="N133" s="84">
        <v>0</v>
      </c>
      <c r="O133" s="144">
        <f t="shared" si="36"/>
        <v>13.700882729999998</v>
      </c>
      <c r="P133" s="5"/>
      <c r="Q133" s="5"/>
      <c r="R133" s="5"/>
      <c r="S133" s="5"/>
      <c r="T133" s="5"/>
      <c r="U133" s="5"/>
      <c r="V133" s="5"/>
      <c r="W133" s="5"/>
      <c r="X133" s="5"/>
      <c r="Y133" s="5"/>
      <c r="Z133" s="5"/>
      <c r="AA133" s="5"/>
      <c r="AB133" s="5"/>
      <c r="AC133" s="5"/>
    </row>
    <row r="134" spans="2:29">
      <c r="B134" s="9" t="s">
        <v>36</v>
      </c>
      <c r="C134" s="84">
        <v>5.283454697999999</v>
      </c>
      <c r="D134" s="84">
        <v>0.13316773999999998</v>
      </c>
      <c r="E134" s="84">
        <v>0.27164619900000003</v>
      </c>
      <c r="F134" s="84">
        <v>2.5081208929999996</v>
      </c>
      <c r="G134" s="125">
        <v>7.0560065880000007</v>
      </c>
      <c r="H134" s="84">
        <v>0.7503634400000001</v>
      </c>
      <c r="I134" s="84">
        <v>0.94125243999999997</v>
      </c>
      <c r="J134" s="84">
        <v>0.14242748500000002</v>
      </c>
      <c r="K134" s="84">
        <v>0.14293237699999997</v>
      </c>
      <c r="L134" s="84">
        <v>1.7293351069999998</v>
      </c>
      <c r="M134" s="84">
        <v>0</v>
      </c>
      <c r="N134" s="84">
        <v>0</v>
      </c>
      <c r="O134" s="144">
        <f t="shared" si="36"/>
        <v>18.958706967000001</v>
      </c>
      <c r="P134" s="5"/>
      <c r="Q134" s="5"/>
      <c r="R134" s="5"/>
      <c r="S134" s="5"/>
      <c r="T134" s="5"/>
      <c r="U134" s="5"/>
      <c r="V134" s="5"/>
      <c r="W134" s="5"/>
      <c r="X134" s="5"/>
      <c r="Y134" s="5"/>
      <c r="Z134" s="5"/>
      <c r="AA134" s="5"/>
      <c r="AB134" s="5"/>
      <c r="AC134" s="5"/>
    </row>
    <row r="135" spans="2:29" s="3" customFormat="1" ht="14.25">
      <c r="B135" s="18" t="s">
        <v>17</v>
      </c>
      <c r="C135" s="84">
        <v>0.42099999999999999</v>
      </c>
      <c r="D135" s="134">
        <v>5.9184839999999996E-2</v>
      </c>
      <c r="E135" s="134">
        <v>8.258863000000001E-2</v>
      </c>
      <c r="F135" s="134">
        <v>0.76425342200000002</v>
      </c>
      <c r="G135" s="134">
        <v>3.7360417999999999E-2</v>
      </c>
      <c r="H135" s="134">
        <v>7.4499999999999997E-2</v>
      </c>
      <c r="I135" s="134">
        <v>0.12125389</v>
      </c>
      <c r="J135" s="134">
        <v>6.0319009999999999E-2</v>
      </c>
      <c r="K135" s="134">
        <v>1E-3</v>
      </c>
      <c r="L135" s="134">
        <v>1.374E-2</v>
      </c>
      <c r="M135" s="134">
        <v>0</v>
      </c>
      <c r="N135" s="134">
        <v>0</v>
      </c>
      <c r="O135" s="147">
        <f t="shared" si="36"/>
        <v>1.63520021</v>
      </c>
      <c r="P135" s="37"/>
      <c r="Q135" s="5"/>
      <c r="R135" s="5"/>
      <c r="S135" s="5"/>
      <c r="T135" s="5"/>
      <c r="U135" s="5"/>
      <c r="V135" s="5"/>
      <c r="W135" s="5"/>
      <c r="X135" s="5"/>
      <c r="Y135" s="5"/>
      <c r="Z135" s="5"/>
      <c r="AA135" s="5"/>
      <c r="AB135" s="5"/>
      <c r="AC135" s="5"/>
    </row>
    <row r="136" spans="2:29" s="11" customFormat="1" ht="14.25">
      <c r="B136" s="32" t="s">
        <v>44</v>
      </c>
      <c r="C136" s="84">
        <v>0</v>
      </c>
      <c r="D136" s="134">
        <v>0</v>
      </c>
      <c r="E136" s="135">
        <v>0</v>
      </c>
      <c r="F136" s="135">
        <v>0</v>
      </c>
      <c r="G136" s="135">
        <v>0</v>
      </c>
      <c r="H136" s="135">
        <v>0</v>
      </c>
      <c r="I136" s="135">
        <v>0</v>
      </c>
      <c r="J136" s="135">
        <v>0</v>
      </c>
      <c r="K136" s="135">
        <v>0</v>
      </c>
      <c r="L136" s="135">
        <v>0</v>
      </c>
      <c r="M136" s="135">
        <v>0</v>
      </c>
      <c r="N136" s="135">
        <v>0</v>
      </c>
      <c r="O136" s="147">
        <f t="shared" si="36"/>
        <v>0</v>
      </c>
      <c r="P136" s="38"/>
      <c r="Q136" s="5"/>
      <c r="R136" s="5"/>
      <c r="S136" s="5"/>
      <c r="T136" s="5"/>
      <c r="U136" s="5"/>
      <c r="V136" s="5"/>
      <c r="W136" s="5"/>
      <c r="X136" s="5"/>
      <c r="Y136" s="5"/>
      <c r="Z136" s="5"/>
      <c r="AA136" s="5"/>
      <c r="AB136" s="5"/>
      <c r="AC136" s="5"/>
    </row>
    <row r="137" spans="2:29">
      <c r="B137" s="49" t="s">
        <v>25</v>
      </c>
      <c r="C137" s="78">
        <f t="shared" ref="C137:O137" si="37">SUM(C138:C140)</f>
        <v>0</v>
      </c>
      <c r="D137" s="78">
        <f t="shared" si="37"/>
        <v>0</v>
      </c>
      <c r="E137" s="78">
        <f t="shared" si="37"/>
        <v>0</v>
      </c>
      <c r="F137" s="78">
        <f t="shared" si="37"/>
        <v>0</v>
      </c>
      <c r="G137" s="78">
        <f t="shared" si="37"/>
        <v>0</v>
      </c>
      <c r="H137" s="78">
        <f t="shared" si="37"/>
        <v>0</v>
      </c>
      <c r="I137" s="78">
        <f t="shared" si="37"/>
        <v>0</v>
      </c>
      <c r="J137" s="78">
        <f t="shared" si="37"/>
        <v>0</v>
      </c>
      <c r="K137" s="78">
        <f t="shared" si="37"/>
        <v>0</v>
      </c>
      <c r="L137" s="78">
        <f t="shared" si="37"/>
        <v>0</v>
      </c>
      <c r="M137" s="78">
        <f t="shared" si="37"/>
        <v>0</v>
      </c>
      <c r="N137" s="78">
        <f t="shared" si="37"/>
        <v>0</v>
      </c>
      <c r="O137" s="79">
        <f t="shared" si="37"/>
        <v>0</v>
      </c>
      <c r="Q137" s="5"/>
      <c r="R137" s="5"/>
      <c r="S137" s="5"/>
      <c r="T137" s="5"/>
      <c r="U137" s="5"/>
      <c r="V137" s="5"/>
      <c r="W137" s="5"/>
      <c r="X137" s="5"/>
      <c r="Y137" s="5"/>
      <c r="Z137" s="5"/>
      <c r="AA137" s="5"/>
      <c r="AB137" s="5"/>
      <c r="AC137" s="5"/>
    </row>
    <row r="138" spans="2:29">
      <c r="B138" s="9" t="s">
        <v>22</v>
      </c>
      <c r="C138" s="84">
        <v>0</v>
      </c>
      <c r="D138" s="84">
        <v>0</v>
      </c>
      <c r="E138" s="84">
        <v>0</v>
      </c>
      <c r="F138" s="84">
        <v>0</v>
      </c>
      <c r="G138" s="84">
        <v>0</v>
      </c>
      <c r="H138" s="84">
        <v>0</v>
      </c>
      <c r="I138" s="84">
        <v>0</v>
      </c>
      <c r="J138" s="84">
        <v>0</v>
      </c>
      <c r="K138" s="84">
        <v>0</v>
      </c>
      <c r="L138" s="84">
        <v>0</v>
      </c>
      <c r="M138" s="84">
        <v>0</v>
      </c>
      <c r="N138" s="84">
        <v>0</v>
      </c>
      <c r="O138" s="63">
        <f>SUM(C138:N138)</f>
        <v>0</v>
      </c>
      <c r="Q138" s="5"/>
      <c r="R138" s="5"/>
      <c r="S138" s="5"/>
      <c r="T138" s="5"/>
      <c r="U138" s="5"/>
      <c r="V138" s="5"/>
      <c r="W138" s="5"/>
      <c r="X138" s="5"/>
      <c r="Y138" s="5"/>
      <c r="Z138" s="5"/>
      <c r="AA138" s="5"/>
      <c r="AB138" s="5"/>
      <c r="AC138" s="5"/>
    </row>
    <row r="139" spans="2:29">
      <c r="B139" s="9" t="s">
        <v>23</v>
      </c>
      <c r="C139" s="84">
        <v>0</v>
      </c>
      <c r="D139" s="84">
        <v>0</v>
      </c>
      <c r="E139" s="84">
        <v>0</v>
      </c>
      <c r="F139" s="84">
        <v>0</v>
      </c>
      <c r="G139" s="84">
        <v>0</v>
      </c>
      <c r="H139" s="84">
        <v>0</v>
      </c>
      <c r="I139" s="84">
        <v>0</v>
      </c>
      <c r="J139" s="84">
        <v>0</v>
      </c>
      <c r="K139" s="84">
        <v>0</v>
      </c>
      <c r="L139" s="84">
        <v>0</v>
      </c>
      <c r="M139" s="84">
        <v>0</v>
      </c>
      <c r="N139" s="84">
        <v>0</v>
      </c>
      <c r="O139" s="63">
        <f>SUM(C139:N139)</f>
        <v>0</v>
      </c>
      <c r="Q139" s="5"/>
      <c r="R139" s="5"/>
      <c r="S139" s="5"/>
      <c r="T139" s="5"/>
      <c r="U139" s="5"/>
      <c r="V139" s="5"/>
      <c r="W139" s="5"/>
      <c r="X139" s="5"/>
      <c r="Y139" s="5"/>
      <c r="Z139" s="5"/>
      <c r="AA139" s="5"/>
      <c r="AB139" s="5"/>
      <c r="AC139" s="5"/>
    </row>
    <row r="140" spans="2:29">
      <c r="B140" s="9" t="s">
        <v>24</v>
      </c>
      <c r="C140" s="84">
        <v>0</v>
      </c>
      <c r="D140" s="84">
        <v>0</v>
      </c>
      <c r="E140" s="84">
        <v>0</v>
      </c>
      <c r="F140" s="84">
        <v>0</v>
      </c>
      <c r="G140" s="84">
        <v>0</v>
      </c>
      <c r="H140" s="84">
        <v>0</v>
      </c>
      <c r="I140" s="84">
        <v>0</v>
      </c>
      <c r="J140" s="84">
        <v>0</v>
      </c>
      <c r="K140" s="84">
        <v>0</v>
      </c>
      <c r="L140" s="84">
        <v>0</v>
      </c>
      <c r="M140" s="84">
        <v>0</v>
      </c>
      <c r="N140" s="84">
        <v>0</v>
      </c>
      <c r="O140" s="63">
        <f>SUM(C140:N140)</f>
        <v>0</v>
      </c>
      <c r="Q140" s="5"/>
      <c r="R140" s="5"/>
      <c r="S140" s="5"/>
      <c r="T140" s="5"/>
      <c r="U140" s="5"/>
      <c r="V140" s="5"/>
      <c r="W140" s="5"/>
      <c r="X140" s="5"/>
      <c r="Y140" s="5"/>
      <c r="Z140" s="5"/>
      <c r="AA140" s="5"/>
      <c r="AB140" s="5"/>
      <c r="AC140" s="5"/>
    </row>
    <row r="141" spans="2:29">
      <c r="B141" s="49" t="s">
        <v>26</v>
      </c>
      <c r="C141" s="78">
        <f t="shared" ref="C141:O141" si="38">SUM(C142:C144)</f>
        <v>0</v>
      </c>
      <c r="D141" s="78">
        <f t="shared" si="38"/>
        <v>3.6333219999999999E-2</v>
      </c>
      <c r="E141" s="78">
        <f t="shared" si="38"/>
        <v>0</v>
      </c>
      <c r="F141" s="78">
        <f t="shared" si="38"/>
        <v>0</v>
      </c>
      <c r="G141" s="78">
        <f t="shared" si="38"/>
        <v>0</v>
      </c>
      <c r="H141" s="78">
        <f t="shared" si="38"/>
        <v>0</v>
      </c>
      <c r="I141" s="78">
        <f t="shared" si="38"/>
        <v>0</v>
      </c>
      <c r="J141" s="78">
        <f t="shared" si="38"/>
        <v>3.3011849999999995E-2</v>
      </c>
      <c r="K141" s="78">
        <f t="shared" si="38"/>
        <v>0</v>
      </c>
      <c r="L141" s="78">
        <f t="shared" si="38"/>
        <v>0</v>
      </c>
      <c r="M141" s="78">
        <f t="shared" si="38"/>
        <v>0</v>
      </c>
      <c r="N141" s="78">
        <f t="shared" si="38"/>
        <v>0</v>
      </c>
      <c r="O141" s="79">
        <f t="shared" si="38"/>
        <v>6.9345069999999995E-2</v>
      </c>
      <c r="Q141" s="5"/>
      <c r="R141" s="5"/>
      <c r="S141" s="5"/>
      <c r="T141" s="5"/>
      <c r="U141" s="5"/>
      <c r="V141" s="5"/>
      <c r="W141" s="5"/>
      <c r="X141" s="5"/>
      <c r="Y141" s="5"/>
      <c r="Z141" s="5"/>
      <c r="AA141" s="5"/>
      <c r="AB141" s="5"/>
      <c r="AC141" s="5"/>
    </row>
    <row r="142" spans="2:29">
      <c r="B142" s="9" t="s">
        <v>22</v>
      </c>
      <c r="C142" s="128">
        <v>0</v>
      </c>
      <c r="D142" s="128">
        <v>3.6333219999999999E-2</v>
      </c>
      <c r="E142" s="128">
        <v>0</v>
      </c>
      <c r="F142" s="128">
        <v>0</v>
      </c>
      <c r="G142" s="128">
        <v>0</v>
      </c>
      <c r="H142" s="128">
        <v>0</v>
      </c>
      <c r="I142" s="84">
        <v>0</v>
      </c>
      <c r="J142" s="128">
        <v>3.3011849999999995E-2</v>
      </c>
      <c r="K142" s="128">
        <v>0</v>
      </c>
      <c r="L142" s="128">
        <v>0</v>
      </c>
      <c r="M142" s="84">
        <v>0</v>
      </c>
      <c r="N142" s="84">
        <v>0</v>
      </c>
      <c r="O142" s="144">
        <f>SUM(C142:N142)</f>
        <v>6.9345069999999995E-2</v>
      </c>
      <c r="P142" s="5"/>
      <c r="Q142" s="5"/>
      <c r="R142" s="5"/>
      <c r="S142" s="5"/>
      <c r="T142" s="5"/>
      <c r="U142" s="5"/>
      <c r="V142" s="5"/>
      <c r="W142" s="5"/>
      <c r="X142" s="5"/>
      <c r="Y142" s="5"/>
      <c r="Z142" s="5"/>
      <c r="AA142" s="5"/>
      <c r="AB142" s="5"/>
      <c r="AC142" s="5"/>
    </row>
    <row r="143" spans="2:29">
      <c r="B143" s="9" t="s">
        <v>23</v>
      </c>
      <c r="C143" s="128">
        <v>0</v>
      </c>
      <c r="D143" s="128">
        <v>0</v>
      </c>
      <c r="E143" s="128">
        <v>0</v>
      </c>
      <c r="F143" s="128">
        <v>0</v>
      </c>
      <c r="G143" s="128">
        <v>0</v>
      </c>
      <c r="H143" s="128">
        <v>0</v>
      </c>
      <c r="I143" s="84">
        <v>0</v>
      </c>
      <c r="J143" s="84">
        <v>0</v>
      </c>
      <c r="K143" s="84">
        <v>0</v>
      </c>
      <c r="L143" s="84">
        <v>0</v>
      </c>
      <c r="M143" s="84">
        <v>0</v>
      </c>
      <c r="N143" s="84">
        <v>0</v>
      </c>
      <c r="O143" s="144">
        <f t="shared" ref="O143:O144" si="39">SUM(C143:N143)</f>
        <v>0</v>
      </c>
      <c r="Q143" s="5"/>
      <c r="R143" s="5"/>
      <c r="S143" s="5"/>
      <c r="T143" s="5"/>
      <c r="U143" s="5"/>
      <c r="V143" s="5"/>
      <c r="W143" s="5"/>
      <c r="X143" s="5"/>
      <c r="Y143" s="5"/>
      <c r="Z143" s="5"/>
      <c r="AA143" s="5"/>
      <c r="AB143" s="5"/>
      <c r="AC143" s="5"/>
    </row>
    <row r="144" spans="2:29">
      <c r="B144" s="9" t="s">
        <v>24</v>
      </c>
      <c r="C144" s="128">
        <v>0</v>
      </c>
      <c r="D144" s="128">
        <v>0</v>
      </c>
      <c r="E144" s="128">
        <v>0</v>
      </c>
      <c r="F144" s="128">
        <v>0</v>
      </c>
      <c r="G144" s="128">
        <v>0</v>
      </c>
      <c r="H144" s="128">
        <v>0</v>
      </c>
      <c r="I144" s="84">
        <v>0</v>
      </c>
      <c r="J144" s="84">
        <v>0</v>
      </c>
      <c r="K144" s="84">
        <v>0</v>
      </c>
      <c r="L144" s="84">
        <v>0</v>
      </c>
      <c r="M144" s="84">
        <v>0</v>
      </c>
      <c r="N144" s="84">
        <v>0</v>
      </c>
      <c r="O144" s="144">
        <f t="shared" si="39"/>
        <v>0</v>
      </c>
      <c r="Q144" s="5"/>
      <c r="R144" s="5"/>
      <c r="S144" s="5"/>
      <c r="T144" s="5"/>
      <c r="U144" s="5"/>
      <c r="V144" s="5"/>
      <c r="W144" s="5"/>
      <c r="X144" s="5"/>
      <c r="Y144" s="5"/>
      <c r="Z144" s="5"/>
      <c r="AA144" s="5"/>
      <c r="AB144" s="5"/>
      <c r="AC144" s="5"/>
    </row>
    <row r="145" spans="2:29">
      <c r="B145" s="9"/>
      <c r="C145" s="84"/>
      <c r="D145" s="84"/>
      <c r="E145" s="84"/>
      <c r="F145" s="84"/>
      <c r="G145" s="84"/>
      <c r="H145" s="84"/>
      <c r="I145" s="84"/>
      <c r="J145" s="84"/>
      <c r="K145" s="84"/>
      <c r="L145" s="84"/>
      <c r="M145" s="84"/>
      <c r="N145" s="84"/>
      <c r="O145" s="63"/>
      <c r="Q145" s="5"/>
      <c r="R145" s="5"/>
      <c r="S145" s="5"/>
      <c r="T145" s="5"/>
      <c r="U145" s="5"/>
      <c r="V145" s="5"/>
      <c r="W145" s="5"/>
      <c r="X145" s="5"/>
      <c r="Y145" s="5"/>
      <c r="Z145" s="5"/>
      <c r="AA145" s="5"/>
      <c r="AB145" s="5"/>
      <c r="AC145" s="5"/>
    </row>
    <row r="146" spans="2:29" s="4" customFormat="1" ht="15.75" thickBot="1">
      <c r="B146" s="51" t="s">
        <v>62</v>
      </c>
      <c r="C146" s="98">
        <f>+C147+C151+C155</f>
        <v>0</v>
      </c>
      <c r="D146" s="98">
        <f t="shared" ref="D146:O146" si="40">+D147+D151+D155</f>
        <v>0</v>
      </c>
      <c r="E146" s="98">
        <f t="shared" si="40"/>
        <v>0</v>
      </c>
      <c r="F146" s="98">
        <f t="shared" si="40"/>
        <v>0</v>
      </c>
      <c r="G146" s="98">
        <f t="shared" si="40"/>
        <v>0</v>
      </c>
      <c r="H146" s="98">
        <f t="shared" si="40"/>
        <v>0</v>
      </c>
      <c r="I146" s="98">
        <f t="shared" si="40"/>
        <v>0</v>
      </c>
      <c r="J146" s="98">
        <f t="shared" si="40"/>
        <v>0</v>
      </c>
      <c r="K146" s="98">
        <f t="shared" si="40"/>
        <v>0</v>
      </c>
      <c r="L146" s="98">
        <f t="shared" si="40"/>
        <v>0</v>
      </c>
      <c r="M146" s="98">
        <f t="shared" si="40"/>
        <v>0</v>
      </c>
      <c r="N146" s="98">
        <f t="shared" si="40"/>
        <v>0</v>
      </c>
      <c r="O146" s="98">
        <f t="shared" si="40"/>
        <v>0</v>
      </c>
      <c r="Q146" s="5"/>
      <c r="R146" s="5"/>
      <c r="S146" s="5"/>
      <c r="T146" s="5"/>
      <c r="U146" s="5"/>
      <c r="V146" s="5"/>
      <c r="W146" s="5"/>
      <c r="X146" s="5"/>
      <c r="Y146" s="5"/>
      <c r="Z146" s="5"/>
      <c r="AA146" s="5"/>
      <c r="AB146" s="5"/>
      <c r="AC146" s="5"/>
    </row>
    <row r="147" spans="2:29" ht="15.75" thickTop="1">
      <c r="B147" s="49" t="s">
        <v>21</v>
      </c>
      <c r="C147" s="100">
        <f>SUM(C148:C150)</f>
        <v>0</v>
      </c>
      <c r="D147" s="100">
        <f t="shared" ref="D147:O147" si="41">SUM(D148:D150)</f>
        <v>0</v>
      </c>
      <c r="E147" s="100">
        <f t="shared" si="41"/>
        <v>0</v>
      </c>
      <c r="F147" s="100">
        <f t="shared" si="41"/>
        <v>0</v>
      </c>
      <c r="G147" s="100">
        <f t="shared" si="41"/>
        <v>0</v>
      </c>
      <c r="H147" s="100">
        <f t="shared" si="41"/>
        <v>0</v>
      </c>
      <c r="I147" s="100">
        <f t="shared" si="41"/>
        <v>0</v>
      </c>
      <c r="J147" s="100">
        <f t="shared" si="41"/>
        <v>0</v>
      </c>
      <c r="K147" s="100">
        <f t="shared" si="41"/>
        <v>0</v>
      </c>
      <c r="L147" s="100">
        <f t="shared" si="41"/>
        <v>0</v>
      </c>
      <c r="M147" s="100">
        <f t="shared" si="41"/>
        <v>0</v>
      </c>
      <c r="N147" s="100">
        <f t="shared" si="41"/>
        <v>0</v>
      </c>
      <c r="O147" s="100">
        <f t="shared" si="41"/>
        <v>0</v>
      </c>
      <c r="Q147" s="5"/>
      <c r="R147" s="5"/>
      <c r="S147" s="5"/>
      <c r="T147" s="5"/>
      <c r="U147" s="5"/>
      <c r="V147" s="5"/>
      <c r="W147" s="5"/>
      <c r="X147" s="5"/>
      <c r="Y147" s="5"/>
      <c r="Z147" s="5"/>
      <c r="AA147" s="5"/>
      <c r="AB147" s="5"/>
      <c r="AC147" s="5"/>
    </row>
    <row r="148" spans="2:29">
      <c r="B148" s="9" t="s">
        <v>22</v>
      </c>
      <c r="C148" s="84">
        <v>0</v>
      </c>
      <c r="D148" s="84">
        <v>0</v>
      </c>
      <c r="E148" s="84">
        <v>0</v>
      </c>
      <c r="F148" s="84">
        <v>0</v>
      </c>
      <c r="G148" s="84">
        <v>0</v>
      </c>
      <c r="H148" s="84">
        <v>0</v>
      </c>
      <c r="I148" s="84">
        <v>0</v>
      </c>
      <c r="J148" s="84">
        <v>0</v>
      </c>
      <c r="K148" s="84">
        <v>0</v>
      </c>
      <c r="L148" s="84">
        <v>0</v>
      </c>
      <c r="M148" s="84">
        <v>0</v>
      </c>
      <c r="N148" s="84">
        <v>0</v>
      </c>
      <c r="O148" s="63">
        <f>SUM(C148:N148)</f>
        <v>0</v>
      </c>
      <c r="Q148" s="5"/>
      <c r="R148" s="5"/>
      <c r="S148" s="5"/>
      <c r="T148" s="5"/>
      <c r="U148" s="5"/>
      <c r="V148" s="5"/>
      <c r="W148" s="5"/>
      <c r="X148" s="5"/>
      <c r="Y148" s="5"/>
      <c r="Z148" s="5"/>
      <c r="AA148" s="5"/>
      <c r="AB148" s="5"/>
      <c r="AC148" s="5"/>
    </row>
    <row r="149" spans="2:29">
      <c r="B149" s="9" t="s">
        <v>23</v>
      </c>
      <c r="C149" s="84">
        <v>0</v>
      </c>
      <c r="D149" s="84">
        <v>0</v>
      </c>
      <c r="E149" s="84">
        <v>0</v>
      </c>
      <c r="F149" s="84">
        <v>0</v>
      </c>
      <c r="G149" s="84">
        <v>0</v>
      </c>
      <c r="H149" s="84">
        <v>0</v>
      </c>
      <c r="I149" s="84">
        <v>0</v>
      </c>
      <c r="J149" s="84">
        <v>0</v>
      </c>
      <c r="K149" s="84">
        <v>0</v>
      </c>
      <c r="L149" s="84">
        <v>0</v>
      </c>
      <c r="M149" s="84">
        <v>0</v>
      </c>
      <c r="N149" s="84">
        <v>0</v>
      </c>
      <c r="O149" s="63">
        <f>SUM(C149:N149)</f>
        <v>0</v>
      </c>
      <c r="Q149" s="5"/>
      <c r="R149" s="5"/>
      <c r="S149" s="5"/>
      <c r="T149" s="5"/>
      <c r="U149" s="5"/>
      <c r="V149" s="5"/>
      <c r="W149" s="5"/>
      <c r="X149" s="5"/>
      <c r="Y149" s="5"/>
      <c r="Z149" s="5"/>
      <c r="AA149" s="5"/>
      <c r="AB149" s="5"/>
      <c r="AC149" s="5"/>
    </row>
    <row r="150" spans="2:29">
      <c r="B150" s="9" t="s">
        <v>24</v>
      </c>
      <c r="C150" s="84">
        <v>0</v>
      </c>
      <c r="D150" s="84">
        <v>0</v>
      </c>
      <c r="E150" s="84">
        <v>0</v>
      </c>
      <c r="F150" s="84">
        <v>0</v>
      </c>
      <c r="G150" s="84">
        <v>0</v>
      </c>
      <c r="H150" s="84">
        <v>0</v>
      </c>
      <c r="I150" s="84">
        <v>0</v>
      </c>
      <c r="J150" s="84">
        <v>0</v>
      </c>
      <c r="K150" s="84">
        <v>0</v>
      </c>
      <c r="L150" s="84">
        <v>0</v>
      </c>
      <c r="M150" s="84">
        <v>0</v>
      </c>
      <c r="N150" s="84">
        <v>0</v>
      </c>
      <c r="O150" s="63">
        <f>SUM(C150:N150)</f>
        <v>0</v>
      </c>
      <c r="Q150" s="5"/>
      <c r="R150" s="5"/>
      <c r="S150" s="5"/>
      <c r="T150" s="5"/>
      <c r="U150" s="5"/>
      <c r="V150" s="5"/>
      <c r="W150" s="5"/>
      <c r="X150" s="5"/>
      <c r="Y150" s="5"/>
      <c r="Z150" s="5"/>
      <c r="AA150" s="5"/>
      <c r="AB150" s="5"/>
      <c r="AC150" s="5"/>
    </row>
    <row r="151" spans="2:29" ht="15.75" thickBot="1">
      <c r="B151" s="49" t="s">
        <v>25</v>
      </c>
      <c r="C151" s="98">
        <f>SUM(C152:C154)</f>
        <v>0</v>
      </c>
      <c r="D151" s="98">
        <f t="shared" ref="D151:O151" si="42">SUM(D152:D154)</f>
        <v>0</v>
      </c>
      <c r="E151" s="98">
        <f t="shared" si="42"/>
        <v>0</v>
      </c>
      <c r="F151" s="98">
        <f t="shared" si="42"/>
        <v>0</v>
      </c>
      <c r="G151" s="98">
        <f t="shared" si="42"/>
        <v>0</v>
      </c>
      <c r="H151" s="98">
        <f t="shared" si="42"/>
        <v>0</v>
      </c>
      <c r="I151" s="98">
        <f t="shared" si="42"/>
        <v>0</v>
      </c>
      <c r="J151" s="98">
        <f t="shared" si="42"/>
        <v>0</v>
      </c>
      <c r="K151" s="98">
        <f t="shared" si="42"/>
        <v>0</v>
      </c>
      <c r="L151" s="98">
        <f t="shared" si="42"/>
        <v>0</v>
      </c>
      <c r="M151" s="98">
        <f t="shared" si="42"/>
        <v>0</v>
      </c>
      <c r="N151" s="98">
        <f t="shared" si="42"/>
        <v>0</v>
      </c>
      <c r="O151" s="98">
        <f t="shared" si="42"/>
        <v>0</v>
      </c>
      <c r="Q151" s="5"/>
      <c r="R151" s="5"/>
      <c r="S151" s="5"/>
      <c r="T151" s="5"/>
      <c r="U151" s="5"/>
      <c r="V151" s="5"/>
      <c r="W151" s="5"/>
      <c r="X151" s="5"/>
      <c r="Y151" s="5"/>
      <c r="Z151" s="5"/>
      <c r="AA151" s="5"/>
      <c r="AB151" s="5"/>
      <c r="AC151" s="5"/>
    </row>
    <row r="152" spans="2:29" ht="15.75" thickTop="1">
      <c r="B152" s="9" t="s">
        <v>27</v>
      </c>
      <c r="C152" s="84">
        <v>0</v>
      </c>
      <c r="D152" s="84">
        <v>0</v>
      </c>
      <c r="E152" s="84">
        <v>0</v>
      </c>
      <c r="F152" s="84">
        <v>0</v>
      </c>
      <c r="G152" s="84">
        <v>0</v>
      </c>
      <c r="H152" s="84">
        <v>0</v>
      </c>
      <c r="I152" s="84">
        <v>0</v>
      </c>
      <c r="J152" s="84">
        <v>0</v>
      </c>
      <c r="K152" s="84">
        <v>0</v>
      </c>
      <c r="L152" s="84">
        <v>0</v>
      </c>
      <c r="M152" s="84">
        <v>0</v>
      </c>
      <c r="N152" s="84">
        <v>0</v>
      </c>
      <c r="O152" s="63">
        <f>SUM(C152:N152)</f>
        <v>0</v>
      </c>
      <c r="Q152" s="5"/>
      <c r="R152" s="5"/>
      <c r="S152" s="5"/>
      <c r="T152" s="5"/>
      <c r="U152" s="5"/>
      <c r="V152" s="5"/>
      <c r="W152" s="5"/>
      <c r="X152" s="5"/>
      <c r="Y152" s="5"/>
      <c r="Z152" s="5"/>
      <c r="AA152" s="5"/>
      <c r="AB152" s="5"/>
      <c r="AC152" s="5"/>
    </row>
    <row r="153" spans="2:29">
      <c r="B153" s="9" t="s">
        <v>23</v>
      </c>
      <c r="C153" s="84">
        <v>0</v>
      </c>
      <c r="D153" s="84">
        <v>0</v>
      </c>
      <c r="E153" s="84">
        <v>0</v>
      </c>
      <c r="F153" s="84">
        <v>0</v>
      </c>
      <c r="G153" s="84">
        <v>0</v>
      </c>
      <c r="H153" s="84">
        <v>0</v>
      </c>
      <c r="I153" s="84">
        <v>0</v>
      </c>
      <c r="J153" s="84">
        <v>0</v>
      </c>
      <c r="K153" s="84">
        <v>0</v>
      </c>
      <c r="L153" s="84">
        <v>0</v>
      </c>
      <c r="M153" s="84">
        <v>0</v>
      </c>
      <c r="N153" s="84">
        <v>0</v>
      </c>
      <c r="O153" s="63">
        <f>SUM(C153:N153)</f>
        <v>0</v>
      </c>
      <c r="Q153" s="5"/>
      <c r="R153" s="5"/>
      <c r="S153" s="5"/>
      <c r="T153" s="5"/>
      <c r="U153" s="5"/>
      <c r="V153" s="5"/>
      <c r="W153" s="5"/>
      <c r="X153" s="5"/>
      <c r="Y153" s="5"/>
      <c r="Z153" s="5"/>
      <c r="AA153" s="5"/>
      <c r="AB153" s="5"/>
      <c r="AC153" s="5"/>
    </row>
    <row r="154" spans="2:29">
      <c r="B154" s="9" t="s">
        <v>24</v>
      </c>
      <c r="C154" s="84">
        <v>0</v>
      </c>
      <c r="D154" s="84">
        <v>0</v>
      </c>
      <c r="E154" s="84">
        <v>0</v>
      </c>
      <c r="F154" s="84">
        <v>0</v>
      </c>
      <c r="G154" s="84">
        <v>0</v>
      </c>
      <c r="H154" s="84">
        <v>0</v>
      </c>
      <c r="I154" s="84">
        <v>0</v>
      </c>
      <c r="J154" s="84">
        <v>0</v>
      </c>
      <c r="K154" s="84">
        <v>0</v>
      </c>
      <c r="L154" s="84">
        <v>0</v>
      </c>
      <c r="M154" s="84">
        <v>0</v>
      </c>
      <c r="N154" s="84">
        <v>0</v>
      </c>
      <c r="O154" s="63">
        <f>SUM(C154:N154)</f>
        <v>0</v>
      </c>
      <c r="Q154" s="5"/>
      <c r="R154" s="5"/>
      <c r="S154" s="5"/>
      <c r="T154" s="5"/>
      <c r="U154" s="5"/>
      <c r="V154" s="5"/>
      <c r="W154" s="5"/>
      <c r="X154" s="5"/>
      <c r="Y154" s="5"/>
      <c r="Z154" s="5"/>
      <c r="AA154" s="5"/>
      <c r="AB154" s="5"/>
      <c r="AC154" s="5"/>
    </row>
    <row r="155" spans="2:29" ht="15.75" thickBot="1">
      <c r="B155" s="49" t="s">
        <v>26</v>
      </c>
      <c r="C155" s="98">
        <f t="shared" ref="C155:O155" si="43">SUM(C156:C158)</f>
        <v>0</v>
      </c>
      <c r="D155" s="98">
        <f t="shared" si="43"/>
        <v>0</v>
      </c>
      <c r="E155" s="98">
        <f t="shared" si="43"/>
        <v>0</v>
      </c>
      <c r="F155" s="98">
        <f t="shared" si="43"/>
        <v>0</v>
      </c>
      <c r="G155" s="98">
        <f t="shared" si="43"/>
        <v>0</v>
      </c>
      <c r="H155" s="98">
        <f t="shared" si="43"/>
        <v>0</v>
      </c>
      <c r="I155" s="98">
        <f t="shared" si="43"/>
        <v>0</v>
      </c>
      <c r="J155" s="98">
        <f t="shared" si="43"/>
        <v>0</v>
      </c>
      <c r="K155" s="98">
        <f t="shared" si="43"/>
        <v>0</v>
      </c>
      <c r="L155" s="98">
        <f t="shared" si="43"/>
        <v>0</v>
      </c>
      <c r="M155" s="98">
        <f t="shared" si="43"/>
        <v>0</v>
      </c>
      <c r="N155" s="98">
        <f t="shared" si="43"/>
        <v>0</v>
      </c>
      <c r="O155" s="98">
        <f t="shared" si="43"/>
        <v>0</v>
      </c>
      <c r="Q155" s="5"/>
      <c r="R155" s="5"/>
      <c r="S155" s="5"/>
      <c r="T155" s="5"/>
      <c r="U155" s="5"/>
      <c r="V155" s="5"/>
      <c r="W155" s="5"/>
      <c r="X155" s="5"/>
      <c r="Y155" s="5"/>
      <c r="Z155" s="5"/>
      <c r="AA155" s="5"/>
      <c r="AB155" s="5"/>
      <c r="AC155" s="5"/>
    </row>
    <row r="156" spans="2:29" ht="15.75" thickTop="1">
      <c r="B156" s="9" t="s">
        <v>27</v>
      </c>
      <c r="C156" s="84">
        <v>0</v>
      </c>
      <c r="D156" s="84">
        <v>0</v>
      </c>
      <c r="E156" s="84">
        <v>0</v>
      </c>
      <c r="F156" s="84">
        <v>0</v>
      </c>
      <c r="G156" s="84">
        <v>0</v>
      </c>
      <c r="H156" s="84">
        <v>0</v>
      </c>
      <c r="I156" s="84">
        <v>0</v>
      </c>
      <c r="J156" s="84">
        <v>0</v>
      </c>
      <c r="K156" s="84">
        <v>0</v>
      </c>
      <c r="L156" s="84">
        <v>0</v>
      </c>
      <c r="M156" s="84">
        <v>0</v>
      </c>
      <c r="N156" s="84">
        <v>0</v>
      </c>
      <c r="O156" s="63">
        <f>SUM(C156:N156)</f>
        <v>0</v>
      </c>
      <c r="Q156" s="5"/>
      <c r="R156" s="5"/>
      <c r="S156" s="5"/>
      <c r="T156" s="5"/>
      <c r="U156" s="5"/>
      <c r="V156" s="5"/>
      <c r="W156" s="5"/>
      <c r="X156" s="5"/>
      <c r="Y156" s="5"/>
      <c r="Z156" s="5"/>
      <c r="AA156" s="5"/>
      <c r="AB156" s="5"/>
      <c r="AC156" s="5"/>
    </row>
    <row r="157" spans="2:29">
      <c r="B157" s="9" t="s">
        <v>23</v>
      </c>
      <c r="C157" s="84">
        <v>0</v>
      </c>
      <c r="D157" s="84">
        <v>0</v>
      </c>
      <c r="E157" s="84">
        <v>0</v>
      </c>
      <c r="F157" s="84">
        <v>0</v>
      </c>
      <c r="G157" s="84">
        <v>0</v>
      </c>
      <c r="H157" s="84">
        <v>0</v>
      </c>
      <c r="I157" s="84">
        <v>0</v>
      </c>
      <c r="J157" s="84">
        <v>0</v>
      </c>
      <c r="K157" s="84">
        <v>0</v>
      </c>
      <c r="L157" s="84">
        <v>0</v>
      </c>
      <c r="M157" s="84">
        <v>0</v>
      </c>
      <c r="N157" s="84">
        <v>0</v>
      </c>
      <c r="O157" s="139">
        <f>SUM(C157:N157)</f>
        <v>0</v>
      </c>
      <c r="Q157" s="5"/>
      <c r="R157" s="5"/>
      <c r="S157" s="5"/>
      <c r="T157" s="5"/>
      <c r="U157" s="5"/>
      <c r="V157" s="5"/>
      <c r="W157" s="5"/>
      <c r="X157" s="5"/>
      <c r="Y157" s="5"/>
      <c r="Z157" s="5"/>
      <c r="AA157" s="5"/>
      <c r="AB157" s="5"/>
      <c r="AC157" s="5"/>
    </row>
    <row r="158" spans="2:29">
      <c r="B158" s="9" t="s">
        <v>24</v>
      </c>
      <c r="C158" s="84">
        <v>0</v>
      </c>
      <c r="D158" s="84">
        <v>0</v>
      </c>
      <c r="E158" s="84">
        <v>0</v>
      </c>
      <c r="F158" s="84">
        <v>0</v>
      </c>
      <c r="G158" s="84">
        <v>0</v>
      </c>
      <c r="H158" s="84">
        <v>0</v>
      </c>
      <c r="I158" s="84">
        <v>0</v>
      </c>
      <c r="J158" s="84">
        <v>0</v>
      </c>
      <c r="K158" s="84">
        <v>0</v>
      </c>
      <c r="L158" s="84">
        <v>0</v>
      </c>
      <c r="M158" s="84">
        <v>0</v>
      </c>
      <c r="N158" s="84">
        <v>0</v>
      </c>
      <c r="O158" s="139">
        <f>SUM(C158:N158)</f>
        <v>0</v>
      </c>
      <c r="Q158" s="5"/>
      <c r="R158" s="5"/>
      <c r="S158" s="5"/>
      <c r="T158" s="5"/>
      <c r="U158" s="5"/>
      <c r="V158" s="5"/>
      <c r="W158" s="5"/>
      <c r="X158" s="5"/>
      <c r="Y158" s="5"/>
      <c r="Z158" s="5"/>
      <c r="AA158" s="5"/>
      <c r="AB158" s="5"/>
      <c r="AC158" s="5"/>
    </row>
    <row r="159" spans="2:29">
      <c r="B159" s="9"/>
      <c r="C159" s="84"/>
      <c r="D159" s="84"/>
      <c r="E159" s="84"/>
      <c r="F159" s="84"/>
      <c r="G159" s="84"/>
      <c r="H159" s="84"/>
      <c r="I159" s="84"/>
      <c r="J159" s="84"/>
      <c r="K159" s="84"/>
      <c r="L159" s="84"/>
      <c r="M159" s="84"/>
      <c r="N159" s="84"/>
      <c r="O159" s="139"/>
      <c r="Q159" s="5"/>
      <c r="R159" s="5"/>
      <c r="S159" s="5"/>
      <c r="T159" s="5"/>
      <c r="U159" s="5"/>
      <c r="V159" s="5"/>
      <c r="W159" s="5"/>
      <c r="X159" s="5"/>
      <c r="Y159" s="5"/>
      <c r="Z159" s="5"/>
      <c r="AA159" s="5"/>
      <c r="AB159" s="5"/>
      <c r="AC159" s="5"/>
    </row>
    <row r="160" spans="2:29" ht="15.75" thickBot="1">
      <c r="B160" s="51" t="s">
        <v>63</v>
      </c>
      <c r="C160" s="98">
        <f>+C161+C166+C170</f>
        <v>0</v>
      </c>
      <c r="D160" s="98">
        <f t="shared" ref="D160:N160" si="44">+D161+D166+D170</f>
        <v>0</v>
      </c>
      <c r="E160" s="98">
        <f t="shared" si="44"/>
        <v>0</v>
      </c>
      <c r="F160" s="98">
        <f t="shared" si="44"/>
        <v>0</v>
      </c>
      <c r="G160" s="98">
        <f t="shared" si="44"/>
        <v>0</v>
      </c>
      <c r="H160" s="98">
        <f t="shared" si="44"/>
        <v>4.3580069999999999E-2</v>
      </c>
      <c r="I160" s="98">
        <f t="shared" si="44"/>
        <v>0</v>
      </c>
      <c r="J160" s="98">
        <f t="shared" si="44"/>
        <v>0</v>
      </c>
      <c r="K160" s="98">
        <f t="shared" si="44"/>
        <v>0</v>
      </c>
      <c r="L160" s="98">
        <f t="shared" si="44"/>
        <v>0</v>
      </c>
      <c r="M160" s="98">
        <f t="shared" si="44"/>
        <v>0</v>
      </c>
      <c r="N160" s="98">
        <f t="shared" si="44"/>
        <v>0</v>
      </c>
      <c r="O160" s="142">
        <f>+O161+O166</f>
        <v>4.3580069999999999E-2</v>
      </c>
      <c r="Q160" s="5"/>
      <c r="R160" s="5"/>
      <c r="S160" s="5"/>
      <c r="T160" s="5"/>
      <c r="U160" s="5"/>
      <c r="V160" s="5"/>
      <c r="W160" s="5"/>
      <c r="X160" s="5"/>
      <c r="Y160" s="5"/>
      <c r="Z160" s="5"/>
      <c r="AA160" s="5"/>
      <c r="AB160" s="5"/>
      <c r="AC160" s="5"/>
    </row>
    <row r="161" spans="2:29" ht="15.75" thickTop="1">
      <c r="B161" s="49" t="s">
        <v>21</v>
      </c>
      <c r="C161" s="100">
        <f>SUM(C162:C165)</f>
        <v>0</v>
      </c>
      <c r="D161" s="100">
        <f t="shared" ref="D161:O161" si="45">SUM(D162:D165)</f>
        <v>0</v>
      </c>
      <c r="E161" s="100">
        <f t="shared" si="45"/>
        <v>0</v>
      </c>
      <c r="F161" s="100">
        <f t="shared" si="45"/>
        <v>0</v>
      </c>
      <c r="G161" s="100">
        <f t="shared" si="45"/>
        <v>0</v>
      </c>
      <c r="H161" s="100">
        <f t="shared" si="45"/>
        <v>4.3580069999999999E-2</v>
      </c>
      <c r="I161" s="100">
        <f t="shared" si="45"/>
        <v>0</v>
      </c>
      <c r="J161" s="100">
        <f t="shared" si="45"/>
        <v>0</v>
      </c>
      <c r="K161" s="100">
        <f t="shared" si="45"/>
        <v>0</v>
      </c>
      <c r="L161" s="100">
        <f t="shared" si="45"/>
        <v>0</v>
      </c>
      <c r="M161" s="100">
        <f t="shared" si="45"/>
        <v>0</v>
      </c>
      <c r="N161" s="100">
        <f t="shared" si="45"/>
        <v>0</v>
      </c>
      <c r="O161" s="100">
        <f t="shared" si="45"/>
        <v>4.3580069999999999E-2</v>
      </c>
      <c r="Q161" s="5"/>
      <c r="R161" s="5"/>
      <c r="S161" s="5"/>
      <c r="T161" s="5"/>
      <c r="U161" s="5"/>
      <c r="V161" s="5"/>
      <c r="W161" s="5"/>
      <c r="X161" s="5"/>
      <c r="Y161" s="5"/>
      <c r="Z161" s="5"/>
      <c r="AA161" s="5"/>
      <c r="AB161" s="5"/>
      <c r="AC161" s="5"/>
    </row>
    <row r="162" spans="2:29">
      <c r="B162" s="9" t="s">
        <v>22</v>
      </c>
      <c r="C162" s="84">
        <v>0</v>
      </c>
      <c r="D162" s="84">
        <v>0</v>
      </c>
      <c r="E162" s="84">
        <v>0</v>
      </c>
      <c r="F162" s="84">
        <v>0</v>
      </c>
      <c r="G162" s="84">
        <v>0</v>
      </c>
      <c r="H162" s="84">
        <v>4.3580069999999999E-2</v>
      </c>
      <c r="I162" s="84">
        <v>0</v>
      </c>
      <c r="J162" s="84">
        <v>0</v>
      </c>
      <c r="K162" s="84">
        <v>0</v>
      </c>
      <c r="L162" s="84">
        <v>0</v>
      </c>
      <c r="M162" s="84">
        <v>0</v>
      </c>
      <c r="N162" s="84">
        <v>0</v>
      </c>
      <c r="O162" s="144">
        <f>SUM(C162:N162)</f>
        <v>4.3580069999999999E-2</v>
      </c>
      <c r="P162" s="5"/>
      <c r="Q162" s="5"/>
      <c r="R162" s="5"/>
      <c r="S162" s="5"/>
      <c r="T162" s="5"/>
      <c r="U162" s="5"/>
      <c r="V162" s="5"/>
      <c r="W162" s="5"/>
      <c r="X162" s="5"/>
      <c r="Y162" s="5"/>
      <c r="Z162" s="5"/>
      <c r="AA162" s="5"/>
      <c r="AB162" s="5"/>
      <c r="AC162" s="5"/>
    </row>
    <row r="163" spans="2:29">
      <c r="B163" s="9" t="s">
        <v>23</v>
      </c>
      <c r="C163" s="84">
        <v>0</v>
      </c>
      <c r="D163" s="84">
        <v>0</v>
      </c>
      <c r="E163" s="84">
        <v>0</v>
      </c>
      <c r="F163" s="84">
        <v>0</v>
      </c>
      <c r="G163" s="84">
        <v>0</v>
      </c>
      <c r="H163" s="84">
        <v>0</v>
      </c>
      <c r="I163" s="84">
        <v>0</v>
      </c>
      <c r="J163" s="84">
        <v>0</v>
      </c>
      <c r="K163" s="84">
        <v>0</v>
      </c>
      <c r="L163" s="84">
        <v>0</v>
      </c>
      <c r="M163" s="84">
        <v>0</v>
      </c>
      <c r="N163" s="84">
        <v>0</v>
      </c>
      <c r="O163" s="144">
        <f>SUM(C163:N163)</f>
        <v>0</v>
      </c>
      <c r="Q163" s="5"/>
      <c r="R163" s="5"/>
      <c r="S163" s="5"/>
      <c r="T163" s="5"/>
      <c r="U163" s="5"/>
      <c r="V163" s="5"/>
      <c r="W163" s="5"/>
      <c r="X163" s="5"/>
      <c r="Y163" s="5"/>
      <c r="Z163" s="5"/>
      <c r="AA163" s="5"/>
      <c r="AB163" s="5"/>
      <c r="AC163" s="5"/>
    </row>
    <row r="164" spans="2:29">
      <c r="B164" s="33" t="s">
        <v>47</v>
      </c>
      <c r="C164" s="84">
        <v>0</v>
      </c>
      <c r="D164" s="84">
        <v>0</v>
      </c>
      <c r="E164" s="84">
        <v>0</v>
      </c>
      <c r="F164" s="84">
        <v>0</v>
      </c>
      <c r="G164" s="84">
        <v>0</v>
      </c>
      <c r="H164" s="84">
        <v>0</v>
      </c>
      <c r="I164" s="84">
        <v>0</v>
      </c>
      <c r="J164" s="84">
        <v>0</v>
      </c>
      <c r="K164" s="84">
        <v>0</v>
      </c>
      <c r="L164" s="84">
        <v>0</v>
      </c>
      <c r="M164" s="84">
        <v>0</v>
      </c>
      <c r="N164" s="84">
        <v>0</v>
      </c>
      <c r="O164" s="144">
        <f>SUM(C164:N164)</f>
        <v>0</v>
      </c>
      <c r="Q164" s="5"/>
      <c r="R164" s="5"/>
      <c r="S164" s="5"/>
      <c r="T164" s="5"/>
      <c r="U164" s="5"/>
      <c r="V164" s="5"/>
      <c r="W164" s="5"/>
      <c r="X164" s="5"/>
      <c r="Y164" s="5"/>
      <c r="Z164" s="5"/>
      <c r="AA164" s="5"/>
      <c r="AB164" s="5"/>
      <c r="AC164" s="5"/>
    </row>
    <row r="165" spans="2:29">
      <c r="B165" s="9" t="s">
        <v>24</v>
      </c>
      <c r="C165" s="84">
        <v>0</v>
      </c>
      <c r="D165" s="84">
        <v>0</v>
      </c>
      <c r="E165" s="84">
        <v>0</v>
      </c>
      <c r="F165" s="84">
        <v>0</v>
      </c>
      <c r="G165" s="84">
        <v>0</v>
      </c>
      <c r="H165" s="84">
        <v>0</v>
      </c>
      <c r="I165" s="84">
        <v>0</v>
      </c>
      <c r="J165" s="84">
        <v>0</v>
      </c>
      <c r="K165" s="84">
        <v>0</v>
      </c>
      <c r="L165" s="84">
        <v>0</v>
      </c>
      <c r="M165" s="84">
        <v>0</v>
      </c>
      <c r="N165" s="84">
        <v>0</v>
      </c>
      <c r="O165" s="144">
        <f>SUM(C165:N165)</f>
        <v>0</v>
      </c>
      <c r="P165" s="5"/>
      <c r="Q165" s="5"/>
      <c r="R165" s="5"/>
      <c r="S165" s="5"/>
      <c r="T165" s="5"/>
      <c r="U165" s="5"/>
      <c r="V165" s="5"/>
      <c r="W165" s="5"/>
      <c r="X165" s="5"/>
      <c r="Y165" s="5"/>
      <c r="Z165" s="5"/>
      <c r="AA165" s="5"/>
      <c r="AB165" s="5"/>
      <c r="AC165" s="5"/>
    </row>
    <row r="166" spans="2:29">
      <c r="B166" s="49" t="s">
        <v>25</v>
      </c>
      <c r="C166" s="78">
        <f>SUM(C167:C169)</f>
        <v>0</v>
      </c>
      <c r="D166" s="78">
        <f t="shared" ref="D166:O166" si="46">SUM(D167:D169)</f>
        <v>0</v>
      </c>
      <c r="E166" s="78">
        <f t="shared" si="46"/>
        <v>0</v>
      </c>
      <c r="F166" s="78">
        <f t="shared" si="46"/>
        <v>0</v>
      </c>
      <c r="G166" s="78">
        <f t="shared" si="46"/>
        <v>0</v>
      </c>
      <c r="H166" s="78">
        <f t="shared" si="46"/>
        <v>0</v>
      </c>
      <c r="I166" s="78">
        <f t="shared" si="46"/>
        <v>0</v>
      </c>
      <c r="J166" s="78">
        <f t="shared" si="46"/>
        <v>0</v>
      </c>
      <c r="K166" s="78">
        <f t="shared" si="46"/>
        <v>0</v>
      </c>
      <c r="L166" s="78">
        <f t="shared" si="46"/>
        <v>0</v>
      </c>
      <c r="M166" s="78">
        <f t="shared" si="46"/>
        <v>0</v>
      </c>
      <c r="N166" s="78">
        <f t="shared" si="46"/>
        <v>0</v>
      </c>
      <c r="O166" s="79">
        <f t="shared" si="46"/>
        <v>0</v>
      </c>
      <c r="Q166" s="5"/>
      <c r="R166" s="5"/>
      <c r="S166" s="5"/>
      <c r="T166" s="5"/>
      <c r="U166" s="5"/>
      <c r="V166" s="5"/>
      <c r="W166" s="5"/>
      <c r="X166" s="5"/>
      <c r="Y166" s="5"/>
      <c r="Z166" s="5"/>
      <c r="AA166" s="5"/>
      <c r="AB166" s="5"/>
      <c r="AC166" s="5"/>
    </row>
    <row r="167" spans="2:29">
      <c r="B167" s="9" t="s">
        <v>27</v>
      </c>
      <c r="C167" s="84">
        <v>0</v>
      </c>
      <c r="D167" s="84">
        <v>0</v>
      </c>
      <c r="E167" s="84">
        <v>0</v>
      </c>
      <c r="F167" s="84">
        <v>0</v>
      </c>
      <c r="G167" s="84">
        <v>0</v>
      </c>
      <c r="H167" s="84">
        <v>0</v>
      </c>
      <c r="I167" s="84">
        <v>0</v>
      </c>
      <c r="J167" s="84">
        <v>0</v>
      </c>
      <c r="K167" s="84">
        <v>0</v>
      </c>
      <c r="L167" s="84">
        <v>0</v>
      </c>
      <c r="M167" s="84">
        <v>0</v>
      </c>
      <c r="N167" s="84">
        <v>0</v>
      </c>
      <c r="O167" s="63">
        <f>SUM(C167:N167)</f>
        <v>0</v>
      </c>
      <c r="Q167" s="5"/>
      <c r="R167" s="5"/>
      <c r="S167" s="5"/>
      <c r="T167" s="5"/>
      <c r="U167" s="5"/>
      <c r="V167" s="5"/>
      <c r="W167" s="5"/>
      <c r="X167" s="5"/>
      <c r="Y167" s="5"/>
      <c r="Z167" s="5"/>
      <c r="AA167" s="5"/>
      <c r="AB167" s="5"/>
      <c r="AC167" s="5"/>
    </row>
    <row r="168" spans="2:29">
      <c r="B168" s="9" t="s">
        <v>23</v>
      </c>
      <c r="C168" s="84">
        <v>0</v>
      </c>
      <c r="D168" s="84">
        <v>0</v>
      </c>
      <c r="E168" s="84">
        <v>0</v>
      </c>
      <c r="F168" s="84">
        <v>0</v>
      </c>
      <c r="G168" s="84">
        <v>0</v>
      </c>
      <c r="H168" s="84">
        <v>0</v>
      </c>
      <c r="I168" s="84">
        <v>0</v>
      </c>
      <c r="J168" s="84">
        <v>0</v>
      </c>
      <c r="K168" s="84">
        <v>0</v>
      </c>
      <c r="L168" s="84">
        <v>0</v>
      </c>
      <c r="M168" s="84">
        <v>0</v>
      </c>
      <c r="N168" s="84">
        <v>0</v>
      </c>
      <c r="O168" s="63">
        <f>SUM(C168:N168)</f>
        <v>0</v>
      </c>
      <c r="Q168" s="5"/>
      <c r="R168" s="5"/>
      <c r="S168" s="5"/>
      <c r="T168" s="5"/>
      <c r="U168" s="5"/>
      <c r="V168" s="5"/>
      <c r="W168" s="5"/>
      <c r="X168" s="5"/>
      <c r="Y168" s="5"/>
      <c r="Z168" s="5"/>
      <c r="AA168" s="5"/>
      <c r="AB168" s="5"/>
      <c r="AC168" s="5"/>
    </row>
    <row r="169" spans="2:29">
      <c r="B169" s="9" t="s">
        <v>24</v>
      </c>
      <c r="C169" s="84">
        <v>0</v>
      </c>
      <c r="D169" s="84">
        <v>0</v>
      </c>
      <c r="E169" s="84">
        <v>0</v>
      </c>
      <c r="F169" s="84">
        <v>0</v>
      </c>
      <c r="G169" s="84">
        <v>0</v>
      </c>
      <c r="H169" s="84">
        <v>0</v>
      </c>
      <c r="I169" s="84">
        <v>0</v>
      </c>
      <c r="J169" s="84">
        <v>0</v>
      </c>
      <c r="K169" s="84">
        <v>0</v>
      </c>
      <c r="L169" s="84">
        <v>0</v>
      </c>
      <c r="M169" s="84">
        <v>0</v>
      </c>
      <c r="N169" s="84">
        <v>0</v>
      </c>
      <c r="O169" s="63">
        <f>SUM(C169:N169)</f>
        <v>0</v>
      </c>
      <c r="Q169" s="5"/>
      <c r="R169" s="5"/>
      <c r="S169" s="5"/>
      <c r="T169" s="5"/>
      <c r="U169" s="5"/>
      <c r="V169" s="5"/>
      <c r="W169" s="5"/>
      <c r="X169" s="5"/>
      <c r="Y169" s="5"/>
      <c r="Z169" s="5"/>
      <c r="AA169" s="5"/>
      <c r="AB169" s="5"/>
      <c r="AC169" s="5"/>
    </row>
    <row r="170" spans="2:29">
      <c r="B170" s="49" t="s">
        <v>26</v>
      </c>
      <c r="C170" s="78">
        <f t="shared" ref="C170:O170" si="47">SUM(C171:C173)</f>
        <v>0</v>
      </c>
      <c r="D170" s="78">
        <f t="shared" si="47"/>
        <v>0</v>
      </c>
      <c r="E170" s="78">
        <f t="shared" si="47"/>
        <v>0</v>
      </c>
      <c r="F170" s="78">
        <f t="shared" si="47"/>
        <v>0</v>
      </c>
      <c r="G170" s="78">
        <f t="shared" si="47"/>
        <v>0</v>
      </c>
      <c r="H170" s="78">
        <f t="shared" si="47"/>
        <v>0</v>
      </c>
      <c r="I170" s="78">
        <f t="shared" si="47"/>
        <v>0</v>
      </c>
      <c r="J170" s="78">
        <f t="shared" si="47"/>
        <v>0</v>
      </c>
      <c r="K170" s="78">
        <f t="shared" si="47"/>
        <v>0</v>
      </c>
      <c r="L170" s="78">
        <f t="shared" si="47"/>
        <v>0</v>
      </c>
      <c r="M170" s="78">
        <f t="shared" si="47"/>
        <v>0</v>
      </c>
      <c r="N170" s="78">
        <f t="shared" si="47"/>
        <v>0</v>
      </c>
      <c r="O170" s="79">
        <f t="shared" si="47"/>
        <v>0</v>
      </c>
      <c r="Q170" s="5"/>
      <c r="R170" s="5"/>
      <c r="S170" s="5"/>
      <c r="T170" s="5"/>
      <c r="U170" s="5"/>
      <c r="V170" s="5"/>
      <c r="W170" s="5"/>
      <c r="X170" s="5"/>
      <c r="Y170" s="5"/>
      <c r="Z170" s="5"/>
      <c r="AA170" s="5"/>
      <c r="AB170" s="5"/>
      <c r="AC170" s="5"/>
    </row>
    <row r="171" spans="2:29">
      <c r="B171" s="9" t="s">
        <v>27</v>
      </c>
      <c r="C171" s="84">
        <v>0</v>
      </c>
      <c r="D171" s="84">
        <v>0</v>
      </c>
      <c r="E171" s="84">
        <v>0</v>
      </c>
      <c r="F171" s="84">
        <v>0</v>
      </c>
      <c r="G171" s="84">
        <v>0</v>
      </c>
      <c r="H171" s="84">
        <v>0</v>
      </c>
      <c r="I171" s="84">
        <v>0</v>
      </c>
      <c r="J171" s="84">
        <v>0</v>
      </c>
      <c r="K171" s="84">
        <v>0</v>
      </c>
      <c r="L171" s="84">
        <v>0</v>
      </c>
      <c r="M171" s="84">
        <v>0</v>
      </c>
      <c r="N171" s="84">
        <v>0</v>
      </c>
      <c r="O171" s="63">
        <f>SUM(C171:N171)</f>
        <v>0</v>
      </c>
      <c r="Q171" s="5"/>
      <c r="R171" s="5"/>
      <c r="S171" s="5"/>
      <c r="T171" s="5"/>
      <c r="U171" s="5"/>
      <c r="V171" s="5"/>
      <c r="W171" s="5"/>
      <c r="X171" s="5"/>
      <c r="Y171" s="5"/>
      <c r="Z171" s="5"/>
      <c r="AA171" s="5"/>
      <c r="AB171" s="5"/>
      <c r="AC171" s="5"/>
    </row>
    <row r="172" spans="2:29">
      <c r="B172" s="9" t="s">
        <v>23</v>
      </c>
      <c r="C172" s="84">
        <v>0</v>
      </c>
      <c r="D172" s="84">
        <v>0</v>
      </c>
      <c r="E172" s="84">
        <v>0</v>
      </c>
      <c r="F172" s="84">
        <v>0</v>
      </c>
      <c r="G172" s="84">
        <v>0</v>
      </c>
      <c r="H172" s="84">
        <v>0</v>
      </c>
      <c r="I172" s="84">
        <v>0</v>
      </c>
      <c r="J172" s="84">
        <v>0</v>
      </c>
      <c r="K172" s="84">
        <v>0</v>
      </c>
      <c r="L172" s="84">
        <v>0</v>
      </c>
      <c r="M172" s="84">
        <v>0</v>
      </c>
      <c r="N172" s="84">
        <v>0</v>
      </c>
      <c r="O172" s="63">
        <f t="shared" ref="O172:O173" si="48">SUM(C172:N172)</f>
        <v>0</v>
      </c>
      <c r="Q172" s="5"/>
      <c r="R172" s="5"/>
      <c r="S172" s="5"/>
      <c r="T172" s="5"/>
      <c r="U172" s="5"/>
      <c r="V172" s="5"/>
      <c r="W172" s="5"/>
      <c r="X172" s="5"/>
      <c r="Y172" s="5"/>
      <c r="Z172" s="5"/>
      <c r="AA172" s="5"/>
      <c r="AB172" s="5"/>
      <c r="AC172" s="5"/>
    </row>
    <row r="173" spans="2:29">
      <c r="B173" s="9" t="s">
        <v>24</v>
      </c>
      <c r="C173" s="84">
        <v>0</v>
      </c>
      <c r="D173" s="84">
        <v>0</v>
      </c>
      <c r="E173" s="84">
        <v>0</v>
      </c>
      <c r="F173" s="84">
        <v>0</v>
      </c>
      <c r="G173" s="84">
        <v>0</v>
      </c>
      <c r="H173" s="84">
        <v>0</v>
      </c>
      <c r="I173" s="84">
        <v>0</v>
      </c>
      <c r="J173" s="84">
        <v>0</v>
      </c>
      <c r="K173" s="84">
        <v>0</v>
      </c>
      <c r="L173" s="84">
        <v>0</v>
      </c>
      <c r="M173" s="84">
        <v>0</v>
      </c>
      <c r="N173" s="84">
        <v>0</v>
      </c>
      <c r="O173" s="63">
        <f t="shared" si="48"/>
        <v>0</v>
      </c>
      <c r="Q173" s="5"/>
      <c r="R173" s="5"/>
      <c r="S173" s="5"/>
      <c r="T173" s="5"/>
      <c r="U173" s="5"/>
      <c r="V173" s="5"/>
      <c r="W173" s="5"/>
      <c r="X173" s="5"/>
      <c r="Y173" s="5"/>
      <c r="Z173" s="5"/>
      <c r="AA173" s="5"/>
      <c r="AB173" s="5"/>
      <c r="AC173" s="5"/>
    </row>
    <row r="174" spans="2:29">
      <c r="B174" s="9"/>
      <c r="C174" s="84"/>
      <c r="D174" s="84"/>
      <c r="E174" s="84"/>
      <c r="F174" s="84"/>
      <c r="G174" s="84"/>
      <c r="H174" s="84"/>
      <c r="I174" s="84"/>
      <c r="J174" s="84"/>
      <c r="K174" s="84"/>
      <c r="L174" s="84"/>
      <c r="M174" s="84"/>
      <c r="N174" s="84"/>
      <c r="O174" s="85"/>
      <c r="Q174" s="5"/>
      <c r="R174" s="5"/>
      <c r="S174" s="5"/>
      <c r="T174" s="5"/>
      <c r="U174" s="5"/>
      <c r="V174" s="5"/>
      <c r="W174" s="5"/>
      <c r="X174" s="5"/>
      <c r="Y174" s="5"/>
      <c r="Z174" s="5"/>
      <c r="AA174" s="5"/>
      <c r="AB174" s="5"/>
      <c r="AC174" s="5"/>
    </row>
    <row r="175" spans="2:29" ht="15.75" thickBot="1">
      <c r="B175" s="51" t="s">
        <v>64</v>
      </c>
      <c r="C175" s="98">
        <f>+C176+C180+C184</f>
        <v>6.9576149999999989E-2</v>
      </c>
      <c r="D175" s="98">
        <f t="shared" ref="D175:O175" si="49">+D176+D180+D184</f>
        <v>9.5467649999999987E-2</v>
      </c>
      <c r="E175" s="98">
        <f t="shared" si="49"/>
        <v>4.7772699999999994E-2</v>
      </c>
      <c r="F175" s="98">
        <f t="shared" si="49"/>
        <v>9.2550400000000005E-2</v>
      </c>
      <c r="G175" s="98">
        <f t="shared" si="49"/>
        <v>0.13679166999999998</v>
      </c>
      <c r="H175" s="98">
        <f t="shared" si="49"/>
        <v>0.12080714000000001</v>
      </c>
      <c r="I175" s="98">
        <f t="shared" si="49"/>
        <v>0.20285457999999998</v>
      </c>
      <c r="J175" s="98">
        <f t="shared" si="49"/>
        <v>0.11972695000000001</v>
      </c>
      <c r="K175" s="98">
        <f t="shared" si="49"/>
        <v>0.10708759000000001</v>
      </c>
      <c r="L175" s="98">
        <f t="shared" si="49"/>
        <v>3.87242E-2</v>
      </c>
      <c r="M175" s="98">
        <f t="shared" si="49"/>
        <v>0</v>
      </c>
      <c r="N175" s="98">
        <f t="shared" si="49"/>
        <v>0</v>
      </c>
      <c r="O175" s="98">
        <f t="shared" si="49"/>
        <v>1.03135903</v>
      </c>
      <c r="Q175" s="5"/>
      <c r="R175" s="5"/>
      <c r="S175" s="5"/>
      <c r="T175" s="5"/>
      <c r="U175" s="5"/>
      <c r="V175" s="5"/>
      <c r="W175" s="5"/>
      <c r="X175" s="5"/>
      <c r="Y175" s="5"/>
      <c r="Z175" s="5"/>
      <c r="AA175" s="5"/>
      <c r="AB175" s="5"/>
      <c r="AC175" s="5"/>
    </row>
    <row r="176" spans="2:29" ht="15.75" thickTop="1">
      <c r="B176" s="49" t="s">
        <v>21</v>
      </c>
      <c r="C176" s="100">
        <f>SUM(C177:C179)</f>
        <v>6.9576149999999989E-2</v>
      </c>
      <c r="D176" s="100">
        <f t="shared" ref="D176:O176" si="50">SUM(D177:D179)</f>
        <v>9.5467649999999987E-2</v>
      </c>
      <c r="E176" s="100">
        <f t="shared" si="50"/>
        <v>4.7772699999999994E-2</v>
      </c>
      <c r="F176" s="100">
        <f t="shared" si="50"/>
        <v>9.2550400000000005E-2</v>
      </c>
      <c r="G176" s="100">
        <f t="shared" si="50"/>
        <v>0.13679166999999998</v>
      </c>
      <c r="H176" s="100">
        <f t="shared" si="50"/>
        <v>0.12080714000000001</v>
      </c>
      <c r="I176" s="100">
        <f t="shared" si="50"/>
        <v>0.20285457999999998</v>
      </c>
      <c r="J176" s="100">
        <f t="shared" si="50"/>
        <v>0.11972695000000001</v>
      </c>
      <c r="K176" s="100">
        <f t="shared" si="50"/>
        <v>0.10708759000000001</v>
      </c>
      <c r="L176" s="100">
        <f t="shared" si="50"/>
        <v>3.87242E-2</v>
      </c>
      <c r="M176" s="100">
        <f t="shared" si="50"/>
        <v>0</v>
      </c>
      <c r="N176" s="100">
        <f t="shared" si="50"/>
        <v>0</v>
      </c>
      <c r="O176" s="100">
        <f t="shared" si="50"/>
        <v>1.03135903</v>
      </c>
      <c r="Q176" s="5"/>
      <c r="R176" s="5"/>
      <c r="S176" s="5"/>
      <c r="T176" s="5"/>
      <c r="U176" s="5"/>
      <c r="V176" s="5"/>
      <c r="W176" s="5"/>
      <c r="X176" s="5"/>
      <c r="Y176" s="5"/>
      <c r="Z176" s="5"/>
      <c r="AA176" s="5"/>
      <c r="AB176" s="5"/>
      <c r="AC176" s="5"/>
    </row>
    <row r="177" spans="2:29">
      <c r="B177" s="9" t="s">
        <v>22</v>
      </c>
      <c r="C177" s="84">
        <v>6.9576149999999989E-2</v>
      </c>
      <c r="D177" s="84">
        <v>9.5467649999999987E-2</v>
      </c>
      <c r="E177" s="84">
        <v>4.7772699999999994E-2</v>
      </c>
      <c r="F177" s="84">
        <v>9.2550400000000005E-2</v>
      </c>
      <c r="G177" s="84">
        <v>0.13679166999999998</v>
      </c>
      <c r="H177" s="84">
        <v>0.12080714000000001</v>
      </c>
      <c r="I177" s="84">
        <v>0.20285457999999998</v>
      </c>
      <c r="J177" s="84">
        <v>0.11972695000000001</v>
      </c>
      <c r="K177" s="84">
        <v>0.10708759000000001</v>
      </c>
      <c r="L177" s="84">
        <v>3.87242E-2</v>
      </c>
      <c r="M177" s="84">
        <v>0</v>
      </c>
      <c r="N177" s="84">
        <v>0</v>
      </c>
      <c r="O177" s="63">
        <f>SUM(C177:N177)</f>
        <v>1.03135903</v>
      </c>
      <c r="P177" s="42"/>
      <c r="Q177" s="5"/>
      <c r="R177" s="5"/>
      <c r="S177" s="5"/>
      <c r="T177" s="5"/>
      <c r="U177" s="5"/>
      <c r="V177" s="5"/>
      <c r="W177" s="5"/>
      <c r="X177" s="5"/>
      <c r="Y177" s="5"/>
      <c r="Z177" s="5"/>
      <c r="AA177" s="5"/>
      <c r="AB177" s="5"/>
      <c r="AC177" s="5"/>
    </row>
    <row r="178" spans="2:29">
      <c r="B178" s="9" t="s">
        <v>23</v>
      </c>
      <c r="C178" s="84">
        <v>0</v>
      </c>
      <c r="D178" s="84">
        <v>0</v>
      </c>
      <c r="E178" s="84">
        <v>0</v>
      </c>
      <c r="F178" s="84">
        <v>0</v>
      </c>
      <c r="G178" s="84">
        <v>0</v>
      </c>
      <c r="H178" s="84">
        <v>0</v>
      </c>
      <c r="I178" s="84">
        <v>0</v>
      </c>
      <c r="J178" s="84">
        <v>0</v>
      </c>
      <c r="K178" s="84">
        <v>0</v>
      </c>
      <c r="L178" s="84">
        <v>0</v>
      </c>
      <c r="M178" s="84">
        <v>0</v>
      </c>
      <c r="N178" s="84">
        <v>0</v>
      </c>
      <c r="O178" s="63">
        <f t="shared" ref="O178:O179" si="51">SUM(C178:N178)</f>
        <v>0</v>
      </c>
      <c r="Q178" s="5"/>
      <c r="R178" s="5"/>
      <c r="S178" s="5"/>
      <c r="T178" s="5"/>
      <c r="U178" s="5"/>
      <c r="V178" s="5"/>
      <c r="W178" s="5"/>
      <c r="X178" s="5"/>
      <c r="Y178" s="5"/>
      <c r="Z178" s="5"/>
      <c r="AA178" s="5"/>
      <c r="AB178" s="5"/>
      <c r="AC178" s="5"/>
    </row>
    <row r="179" spans="2:29">
      <c r="B179" s="9" t="s">
        <v>24</v>
      </c>
      <c r="C179" s="84">
        <v>0</v>
      </c>
      <c r="D179" s="84">
        <v>0</v>
      </c>
      <c r="E179" s="84">
        <v>0</v>
      </c>
      <c r="F179" s="84">
        <v>0</v>
      </c>
      <c r="G179" s="84">
        <v>0</v>
      </c>
      <c r="H179" s="84">
        <v>0</v>
      </c>
      <c r="I179" s="84">
        <v>0</v>
      </c>
      <c r="J179" s="84">
        <v>0</v>
      </c>
      <c r="K179" s="84">
        <v>0</v>
      </c>
      <c r="L179" s="84">
        <v>0</v>
      </c>
      <c r="M179" s="84">
        <v>0</v>
      </c>
      <c r="N179" s="84">
        <v>0</v>
      </c>
      <c r="O179" s="63">
        <f t="shared" si="51"/>
        <v>0</v>
      </c>
      <c r="Q179" s="5"/>
      <c r="R179" s="5"/>
      <c r="S179" s="5"/>
      <c r="T179" s="5"/>
      <c r="U179" s="5"/>
      <c r="V179" s="5"/>
      <c r="W179" s="5"/>
      <c r="X179" s="5"/>
      <c r="Y179" s="5"/>
      <c r="Z179" s="5"/>
      <c r="AA179" s="5"/>
      <c r="AB179" s="5"/>
      <c r="AC179" s="5"/>
    </row>
    <row r="180" spans="2:29">
      <c r="B180" s="49" t="s">
        <v>25</v>
      </c>
      <c r="C180" s="78">
        <f t="shared" ref="C180:O180" si="52">SUM(C181:C183)</f>
        <v>0</v>
      </c>
      <c r="D180" s="78">
        <f t="shared" si="52"/>
        <v>0</v>
      </c>
      <c r="E180" s="78">
        <f t="shared" si="52"/>
        <v>0</v>
      </c>
      <c r="F180" s="78">
        <f t="shared" si="52"/>
        <v>0</v>
      </c>
      <c r="G180" s="78">
        <f t="shared" si="52"/>
        <v>0</v>
      </c>
      <c r="H180" s="78">
        <f t="shared" si="52"/>
        <v>0</v>
      </c>
      <c r="I180" s="78">
        <f t="shared" si="52"/>
        <v>0</v>
      </c>
      <c r="J180" s="78">
        <f t="shared" si="52"/>
        <v>0</v>
      </c>
      <c r="K180" s="78">
        <f t="shared" si="52"/>
        <v>0</v>
      </c>
      <c r="L180" s="78">
        <f t="shared" si="52"/>
        <v>0</v>
      </c>
      <c r="M180" s="78">
        <f t="shared" si="52"/>
        <v>0</v>
      </c>
      <c r="N180" s="78">
        <f t="shared" si="52"/>
        <v>0</v>
      </c>
      <c r="O180" s="79">
        <f t="shared" si="52"/>
        <v>0</v>
      </c>
      <c r="Q180" s="5"/>
      <c r="R180" s="5"/>
      <c r="S180" s="5"/>
      <c r="T180" s="5"/>
      <c r="U180" s="5"/>
      <c r="V180" s="5"/>
      <c r="W180" s="5"/>
      <c r="X180" s="5"/>
      <c r="Y180" s="5"/>
      <c r="Z180" s="5"/>
      <c r="AA180" s="5"/>
      <c r="AB180" s="5"/>
      <c r="AC180" s="5"/>
    </row>
    <row r="181" spans="2:29">
      <c r="B181" s="9" t="s">
        <v>22</v>
      </c>
      <c r="C181" s="84">
        <v>0</v>
      </c>
      <c r="D181" s="84">
        <v>0</v>
      </c>
      <c r="E181" s="84">
        <v>0</v>
      </c>
      <c r="F181" s="84">
        <v>0</v>
      </c>
      <c r="G181" s="84">
        <v>0</v>
      </c>
      <c r="H181" s="84">
        <v>0</v>
      </c>
      <c r="I181" s="84">
        <v>0</v>
      </c>
      <c r="J181" s="84">
        <v>0</v>
      </c>
      <c r="K181" s="84">
        <v>0</v>
      </c>
      <c r="L181" s="84">
        <v>0</v>
      </c>
      <c r="M181" s="84">
        <v>0</v>
      </c>
      <c r="N181" s="84">
        <v>0</v>
      </c>
      <c r="O181" s="63">
        <f>SUM(C181:N181)</f>
        <v>0</v>
      </c>
      <c r="Q181" s="5"/>
      <c r="R181" s="5"/>
      <c r="S181" s="5"/>
      <c r="T181" s="5"/>
      <c r="U181" s="5"/>
      <c r="V181" s="5"/>
      <c r="W181" s="5"/>
      <c r="X181" s="5"/>
      <c r="Y181" s="5"/>
      <c r="Z181" s="5"/>
      <c r="AA181" s="5"/>
      <c r="AB181" s="5"/>
      <c r="AC181" s="5"/>
    </row>
    <row r="182" spans="2:29">
      <c r="B182" s="9" t="s">
        <v>23</v>
      </c>
      <c r="C182" s="84">
        <v>0</v>
      </c>
      <c r="D182" s="84">
        <v>0</v>
      </c>
      <c r="E182" s="84">
        <v>0</v>
      </c>
      <c r="F182" s="84">
        <v>0</v>
      </c>
      <c r="G182" s="84">
        <v>0</v>
      </c>
      <c r="H182" s="84">
        <v>0</v>
      </c>
      <c r="I182" s="84">
        <v>0</v>
      </c>
      <c r="J182" s="84">
        <v>0</v>
      </c>
      <c r="K182" s="84">
        <v>0</v>
      </c>
      <c r="L182" s="84">
        <v>0</v>
      </c>
      <c r="M182" s="84">
        <v>0</v>
      </c>
      <c r="N182" s="84">
        <v>0</v>
      </c>
      <c r="O182" s="63">
        <f t="shared" ref="O182:O183" si="53">SUM(C182:N182)</f>
        <v>0</v>
      </c>
      <c r="Q182" s="5"/>
      <c r="R182" s="5"/>
      <c r="S182" s="5"/>
      <c r="T182" s="5"/>
      <c r="U182" s="5"/>
      <c r="V182" s="5"/>
      <c r="W182" s="5"/>
      <c r="X182" s="5"/>
      <c r="Y182" s="5"/>
      <c r="Z182" s="5"/>
      <c r="AA182" s="5"/>
      <c r="AB182" s="5"/>
      <c r="AC182" s="5"/>
    </row>
    <row r="183" spans="2:29">
      <c r="B183" s="9" t="s">
        <v>24</v>
      </c>
      <c r="C183" s="84">
        <v>0</v>
      </c>
      <c r="D183" s="84">
        <v>0</v>
      </c>
      <c r="E183" s="84">
        <v>0</v>
      </c>
      <c r="F183" s="84">
        <v>0</v>
      </c>
      <c r="G183" s="84">
        <v>0</v>
      </c>
      <c r="H183" s="84">
        <v>0</v>
      </c>
      <c r="I183" s="84">
        <v>0</v>
      </c>
      <c r="J183" s="84">
        <v>0</v>
      </c>
      <c r="K183" s="84">
        <v>0</v>
      </c>
      <c r="L183" s="84">
        <v>0</v>
      </c>
      <c r="M183" s="84">
        <v>0</v>
      </c>
      <c r="N183" s="84">
        <v>0</v>
      </c>
      <c r="O183" s="63">
        <f t="shared" si="53"/>
        <v>0</v>
      </c>
      <c r="Q183" s="5"/>
      <c r="R183" s="5"/>
      <c r="S183" s="5"/>
      <c r="T183" s="5"/>
      <c r="U183" s="5"/>
      <c r="V183" s="5"/>
      <c r="W183" s="5"/>
      <c r="X183" s="5"/>
      <c r="Y183" s="5"/>
      <c r="Z183" s="5"/>
      <c r="AA183" s="5"/>
      <c r="AB183" s="5"/>
      <c r="AC183" s="5"/>
    </row>
    <row r="184" spans="2:29">
      <c r="B184" s="49" t="s">
        <v>26</v>
      </c>
      <c r="C184" s="78">
        <f t="shared" ref="C184:O184" si="54">SUM(C185:C187)</f>
        <v>0</v>
      </c>
      <c r="D184" s="78">
        <f t="shared" si="54"/>
        <v>0</v>
      </c>
      <c r="E184" s="78">
        <f t="shared" si="54"/>
        <v>0</v>
      </c>
      <c r="F184" s="78">
        <f t="shared" si="54"/>
        <v>0</v>
      </c>
      <c r="G184" s="78">
        <f t="shared" si="54"/>
        <v>0</v>
      </c>
      <c r="H184" s="78">
        <f t="shared" si="54"/>
        <v>0</v>
      </c>
      <c r="I184" s="78">
        <f t="shared" si="54"/>
        <v>0</v>
      </c>
      <c r="J184" s="78">
        <f t="shared" si="54"/>
        <v>0</v>
      </c>
      <c r="K184" s="78">
        <f t="shared" si="54"/>
        <v>0</v>
      </c>
      <c r="L184" s="78">
        <f t="shared" si="54"/>
        <v>0</v>
      </c>
      <c r="M184" s="78">
        <f t="shared" si="54"/>
        <v>0</v>
      </c>
      <c r="N184" s="78">
        <f t="shared" si="54"/>
        <v>0</v>
      </c>
      <c r="O184" s="79">
        <f t="shared" si="54"/>
        <v>0</v>
      </c>
      <c r="Q184" s="5"/>
      <c r="R184" s="5"/>
      <c r="S184" s="5"/>
      <c r="T184" s="5"/>
      <c r="U184" s="5"/>
      <c r="V184" s="5"/>
      <c r="W184" s="5"/>
      <c r="X184" s="5"/>
      <c r="Y184" s="5"/>
      <c r="Z184" s="5"/>
      <c r="AA184" s="5"/>
      <c r="AB184" s="5"/>
      <c r="AC184" s="5"/>
    </row>
    <row r="185" spans="2:29">
      <c r="B185" s="9" t="s">
        <v>22</v>
      </c>
      <c r="C185" s="84">
        <v>0</v>
      </c>
      <c r="D185" s="84">
        <v>0</v>
      </c>
      <c r="E185" s="84">
        <v>0</v>
      </c>
      <c r="F185" s="84">
        <v>0</v>
      </c>
      <c r="G185" s="84">
        <v>0</v>
      </c>
      <c r="H185" s="84">
        <v>0</v>
      </c>
      <c r="I185" s="84">
        <v>0</v>
      </c>
      <c r="J185" s="84">
        <v>0</v>
      </c>
      <c r="K185" s="84">
        <v>0</v>
      </c>
      <c r="L185" s="84">
        <v>0</v>
      </c>
      <c r="M185" s="84">
        <v>0</v>
      </c>
      <c r="N185" s="84">
        <v>0</v>
      </c>
      <c r="O185" s="63">
        <f>SUM(C185:N185)</f>
        <v>0</v>
      </c>
      <c r="Q185" s="5"/>
      <c r="R185" s="5"/>
      <c r="S185" s="5"/>
      <c r="T185" s="5"/>
      <c r="U185" s="5"/>
      <c r="V185" s="5"/>
      <c r="W185" s="5"/>
      <c r="X185" s="5"/>
      <c r="Y185" s="5"/>
      <c r="Z185" s="5"/>
      <c r="AA185" s="5"/>
      <c r="AB185" s="5"/>
      <c r="AC185" s="5"/>
    </row>
    <row r="186" spans="2:29">
      <c r="B186" s="9" t="s">
        <v>23</v>
      </c>
      <c r="C186" s="84">
        <v>0</v>
      </c>
      <c r="D186" s="84">
        <v>0</v>
      </c>
      <c r="E186" s="84">
        <v>0</v>
      </c>
      <c r="F186" s="84">
        <v>0</v>
      </c>
      <c r="G186" s="84">
        <v>0</v>
      </c>
      <c r="H186" s="84">
        <v>0</v>
      </c>
      <c r="I186" s="84">
        <v>0</v>
      </c>
      <c r="J186" s="84">
        <v>0</v>
      </c>
      <c r="K186" s="84">
        <v>0</v>
      </c>
      <c r="L186" s="84">
        <v>0</v>
      </c>
      <c r="M186" s="84">
        <v>0</v>
      </c>
      <c r="N186" s="84">
        <v>0</v>
      </c>
      <c r="O186" s="63">
        <f t="shared" ref="O186:O187" si="55">SUM(C186:N186)</f>
        <v>0</v>
      </c>
      <c r="Q186" s="5"/>
      <c r="R186" s="5"/>
      <c r="S186" s="5"/>
      <c r="T186" s="5"/>
      <c r="U186" s="5"/>
      <c r="V186" s="5"/>
      <c r="W186" s="5"/>
      <c r="X186" s="5"/>
      <c r="Y186" s="5"/>
      <c r="Z186" s="5"/>
      <c r="AA186" s="5"/>
      <c r="AB186" s="5"/>
      <c r="AC186" s="5"/>
    </row>
    <row r="187" spans="2:29">
      <c r="B187" s="9" t="s">
        <v>24</v>
      </c>
      <c r="C187" s="84">
        <v>0</v>
      </c>
      <c r="D187" s="84">
        <v>0</v>
      </c>
      <c r="E187" s="84">
        <v>0</v>
      </c>
      <c r="F187" s="84">
        <v>0</v>
      </c>
      <c r="G187" s="84">
        <v>0</v>
      </c>
      <c r="H187" s="84">
        <v>0</v>
      </c>
      <c r="I187" s="84">
        <v>0</v>
      </c>
      <c r="J187" s="84">
        <v>0</v>
      </c>
      <c r="K187" s="84">
        <v>0</v>
      </c>
      <c r="L187" s="84">
        <v>0</v>
      </c>
      <c r="M187" s="84">
        <v>0</v>
      </c>
      <c r="N187" s="84">
        <v>0</v>
      </c>
      <c r="O187" s="63">
        <f t="shared" si="55"/>
        <v>0</v>
      </c>
      <c r="Q187" s="5"/>
      <c r="R187" s="5"/>
      <c r="S187" s="5"/>
      <c r="T187" s="5"/>
      <c r="U187" s="5"/>
      <c r="V187" s="5"/>
      <c r="W187" s="5"/>
      <c r="X187" s="5"/>
      <c r="Y187" s="5"/>
      <c r="Z187" s="5"/>
      <c r="AA187" s="5"/>
      <c r="AB187" s="5"/>
      <c r="AC187" s="5"/>
    </row>
    <row r="188" spans="2:29">
      <c r="B188" s="9"/>
      <c r="C188" s="105"/>
      <c r="D188" s="105"/>
      <c r="E188" s="105"/>
      <c r="F188" s="105"/>
      <c r="G188" s="105"/>
      <c r="H188" s="105"/>
      <c r="I188" s="105"/>
      <c r="J188" s="105"/>
      <c r="K188" s="105"/>
      <c r="L188" s="105"/>
      <c r="M188" s="105"/>
      <c r="N188" s="105"/>
      <c r="O188" s="106"/>
      <c r="Q188" s="5"/>
      <c r="R188" s="5"/>
      <c r="S188" s="5"/>
      <c r="T188" s="5"/>
      <c r="U188" s="5"/>
      <c r="V188" s="5"/>
      <c r="W188" s="5"/>
      <c r="X188" s="5"/>
      <c r="Y188" s="5"/>
      <c r="Z188" s="5"/>
      <c r="AA188" s="5"/>
      <c r="AB188" s="5"/>
      <c r="AC188" s="5"/>
    </row>
    <row r="189" spans="2:29" s="4" customFormat="1" ht="15.75" thickBot="1">
      <c r="B189" s="51" t="s">
        <v>65</v>
      </c>
      <c r="C189" s="98">
        <f>+C190+C194+C198</f>
        <v>19.534162669286108</v>
      </c>
      <c r="D189" s="98">
        <f t="shared" ref="D189:N189" si="56">+D190+D194</f>
        <v>19.603738819286107</v>
      </c>
      <c r="E189" s="99">
        <f t="shared" si="56"/>
        <v>19.699206469286107</v>
      </c>
      <c r="F189" s="99">
        <f t="shared" si="56"/>
        <v>19.746979169286107</v>
      </c>
      <c r="G189" s="99">
        <f t="shared" si="56"/>
        <v>19.839529569286107</v>
      </c>
      <c r="H189" s="99">
        <f t="shared" si="56"/>
        <v>19.976321239286108</v>
      </c>
      <c r="I189" s="99">
        <f t="shared" si="56"/>
        <v>20.097128379286108</v>
      </c>
      <c r="J189" s="99">
        <f t="shared" si="56"/>
        <v>20.299982959286108</v>
      </c>
      <c r="K189" s="99">
        <f t="shared" si="56"/>
        <v>20.337916749286109</v>
      </c>
      <c r="L189" s="99">
        <f t="shared" si="56"/>
        <v>20.445004339286108</v>
      </c>
      <c r="M189" s="99">
        <f t="shared" si="56"/>
        <v>0</v>
      </c>
      <c r="N189" s="99">
        <f t="shared" si="56"/>
        <v>0</v>
      </c>
      <c r="O189" s="99"/>
      <c r="Q189" s="5"/>
      <c r="R189" s="5"/>
      <c r="S189" s="5"/>
      <c r="T189" s="5"/>
      <c r="U189" s="5"/>
      <c r="V189" s="5"/>
      <c r="W189" s="5"/>
      <c r="X189" s="5"/>
      <c r="Y189" s="5"/>
      <c r="Z189" s="5"/>
      <c r="AA189" s="5"/>
      <c r="AB189" s="5"/>
      <c r="AC189" s="5"/>
    </row>
    <row r="190" spans="2:29" s="4" customFormat="1" ht="15.75" thickTop="1">
      <c r="B190" s="49" t="s">
        <v>21</v>
      </c>
      <c r="C190" s="100">
        <f t="shared" ref="C190:N190" si="57">SUM(C191:C193)</f>
        <v>12.221355189999999</v>
      </c>
      <c r="D190" s="100">
        <f t="shared" si="57"/>
        <v>12.290931339999998</v>
      </c>
      <c r="E190" s="92">
        <f t="shared" si="57"/>
        <v>12.386398989999998</v>
      </c>
      <c r="F190" s="92">
        <f t="shared" si="57"/>
        <v>12.434171689999998</v>
      </c>
      <c r="G190" s="92">
        <f t="shared" si="57"/>
        <v>12.526722089999998</v>
      </c>
      <c r="H190" s="92">
        <f t="shared" si="57"/>
        <v>12.663513759999997</v>
      </c>
      <c r="I190" s="92">
        <f t="shared" si="57"/>
        <v>12.784320899999997</v>
      </c>
      <c r="J190" s="92">
        <f t="shared" si="57"/>
        <v>12.987175479999998</v>
      </c>
      <c r="K190" s="92">
        <f t="shared" si="57"/>
        <v>13.025109269999998</v>
      </c>
      <c r="L190" s="92">
        <f t="shared" si="57"/>
        <v>13.132196859999999</v>
      </c>
      <c r="M190" s="92">
        <f t="shared" si="57"/>
        <v>0</v>
      </c>
      <c r="N190" s="92">
        <f t="shared" si="57"/>
        <v>0</v>
      </c>
      <c r="O190" s="92"/>
      <c r="Q190" s="5"/>
      <c r="R190" s="5"/>
      <c r="S190" s="5"/>
      <c r="T190" s="5"/>
      <c r="U190" s="5"/>
      <c r="V190" s="5"/>
      <c r="W190" s="5"/>
      <c r="X190" s="5"/>
      <c r="Y190" s="5"/>
      <c r="Z190" s="5"/>
      <c r="AA190" s="5"/>
      <c r="AB190" s="5"/>
      <c r="AC190" s="5"/>
    </row>
    <row r="191" spans="2:29" s="4" customFormat="1">
      <c r="B191" s="9" t="s">
        <v>22</v>
      </c>
      <c r="C191" s="95">
        <v>12.221355189999999</v>
      </c>
      <c r="D191" s="95">
        <v>12.290931339999998</v>
      </c>
      <c r="E191" s="95">
        <v>12.386398989999998</v>
      </c>
      <c r="F191" s="95">
        <v>12.434171689999998</v>
      </c>
      <c r="G191" s="95">
        <v>12.526722089999998</v>
      </c>
      <c r="H191" s="95">
        <v>12.663513759999997</v>
      </c>
      <c r="I191" s="95">
        <v>12.784320899999997</v>
      </c>
      <c r="J191" s="95">
        <v>12.987175479999998</v>
      </c>
      <c r="K191" s="95">
        <v>13.025109269999998</v>
      </c>
      <c r="L191" s="84">
        <v>13.132196859999999</v>
      </c>
      <c r="M191" s="84">
        <v>0</v>
      </c>
      <c r="N191" s="84">
        <v>0</v>
      </c>
      <c r="O191" s="63"/>
      <c r="Q191" s="5"/>
      <c r="R191" s="5"/>
      <c r="S191" s="5"/>
      <c r="T191" s="5"/>
      <c r="U191" s="5"/>
      <c r="V191" s="5"/>
      <c r="W191" s="5"/>
      <c r="X191" s="5"/>
      <c r="Y191" s="5"/>
      <c r="Z191" s="5"/>
      <c r="AA191" s="5"/>
      <c r="AB191" s="5"/>
      <c r="AC191" s="5"/>
    </row>
    <row r="192" spans="2:29" s="4" customFormat="1">
      <c r="B192" s="9" t="s">
        <v>23</v>
      </c>
      <c r="C192" s="95">
        <v>0</v>
      </c>
      <c r="D192" s="95">
        <v>0</v>
      </c>
      <c r="E192" s="95">
        <v>0</v>
      </c>
      <c r="F192" s="95">
        <v>0</v>
      </c>
      <c r="G192" s="95">
        <v>0</v>
      </c>
      <c r="H192" s="95">
        <v>0</v>
      </c>
      <c r="I192" s="95">
        <v>0</v>
      </c>
      <c r="J192" s="95">
        <v>0</v>
      </c>
      <c r="K192" s="95">
        <v>0</v>
      </c>
      <c r="L192" s="95">
        <v>0</v>
      </c>
      <c r="M192" s="95">
        <v>0</v>
      </c>
      <c r="N192" s="95">
        <v>0</v>
      </c>
      <c r="O192" s="63"/>
      <c r="Q192" s="5"/>
      <c r="R192" s="5"/>
      <c r="S192" s="5"/>
      <c r="T192" s="5"/>
      <c r="U192" s="5"/>
      <c r="V192" s="5"/>
      <c r="W192" s="5"/>
      <c r="X192" s="5"/>
      <c r="Y192" s="5"/>
      <c r="Z192" s="5"/>
      <c r="AA192" s="5"/>
      <c r="AB192" s="5"/>
      <c r="AC192" s="5"/>
    </row>
    <row r="193" spans="2:29" s="4" customFormat="1">
      <c r="B193" s="9" t="s">
        <v>24</v>
      </c>
      <c r="C193" s="84">
        <v>0</v>
      </c>
      <c r="D193" s="84">
        <v>0</v>
      </c>
      <c r="E193" s="84">
        <v>0</v>
      </c>
      <c r="F193" s="84">
        <v>0</v>
      </c>
      <c r="G193" s="84">
        <v>0</v>
      </c>
      <c r="H193" s="84">
        <v>0</v>
      </c>
      <c r="I193" s="84">
        <v>0</v>
      </c>
      <c r="J193" s="84">
        <v>0</v>
      </c>
      <c r="K193" s="84">
        <v>0</v>
      </c>
      <c r="L193" s="84">
        <v>0</v>
      </c>
      <c r="M193" s="84">
        <v>0</v>
      </c>
      <c r="N193" s="84">
        <v>0</v>
      </c>
      <c r="O193" s="63"/>
      <c r="Q193" s="5"/>
      <c r="R193" s="5"/>
      <c r="S193" s="5"/>
      <c r="T193" s="5"/>
      <c r="U193" s="5"/>
      <c r="V193" s="5"/>
      <c r="W193" s="5"/>
      <c r="X193" s="5"/>
      <c r="Y193" s="5"/>
      <c r="Z193" s="5"/>
      <c r="AA193" s="5"/>
      <c r="AB193" s="5"/>
      <c r="AC193" s="5"/>
    </row>
    <row r="194" spans="2:29" s="4" customFormat="1">
      <c r="B194" s="49" t="s">
        <v>25</v>
      </c>
      <c r="C194" s="78">
        <f t="shared" ref="C194:N194" si="58">SUM(C195:C197)</f>
        <v>7.3128074792861097</v>
      </c>
      <c r="D194" s="78">
        <f t="shared" si="58"/>
        <v>7.3128074792861097</v>
      </c>
      <c r="E194" s="79">
        <f t="shared" si="58"/>
        <v>7.3128074792861097</v>
      </c>
      <c r="F194" s="79">
        <f t="shared" si="58"/>
        <v>7.3128074792861097</v>
      </c>
      <c r="G194" s="79">
        <f t="shared" si="58"/>
        <v>7.3128074792861097</v>
      </c>
      <c r="H194" s="79">
        <f t="shared" si="58"/>
        <v>7.3128074792861097</v>
      </c>
      <c r="I194" s="79">
        <f t="shared" si="58"/>
        <v>7.3128074792861097</v>
      </c>
      <c r="J194" s="79">
        <f t="shared" si="58"/>
        <v>7.3128074792861097</v>
      </c>
      <c r="K194" s="79">
        <f t="shared" si="58"/>
        <v>7.3128074792861097</v>
      </c>
      <c r="L194" s="79">
        <f t="shared" si="58"/>
        <v>7.3128074792861097</v>
      </c>
      <c r="M194" s="79">
        <f t="shared" si="58"/>
        <v>0</v>
      </c>
      <c r="N194" s="79">
        <f t="shared" si="58"/>
        <v>0</v>
      </c>
      <c r="O194" s="79"/>
      <c r="Q194" s="5"/>
      <c r="R194" s="5"/>
      <c r="S194" s="5"/>
      <c r="T194" s="5"/>
      <c r="U194" s="5"/>
      <c r="V194" s="5"/>
      <c r="W194" s="5"/>
      <c r="X194" s="5"/>
      <c r="Y194" s="5"/>
      <c r="Z194" s="5"/>
      <c r="AA194" s="5"/>
      <c r="AB194" s="5"/>
      <c r="AC194" s="5"/>
    </row>
    <row r="195" spans="2:29" s="4" customFormat="1">
      <c r="B195" s="9" t="s">
        <v>22</v>
      </c>
      <c r="C195" s="84">
        <v>0.56077233000000004</v>
      </c>
      <c r="D195" s="84">
        <v>0.56077233000000004</v>
      </c>
      <c r="E195" s="84">
        <v>0.56077233000000004</v>
      </c>
      <c r="F195" s="84">
        <v>0.56077233000000004</v>
      </c>
      <c r="G195" s="84">
        <v>0.56077233000000004</v>
      </c>
      <c r="H195" s="84">
        <v>0.56077233000000004</v>
      </c>
      <c r="I195" s="84">
        <v>0.56077233000000004</v>
      </c>
      <c r="J195" s="84">
        <v>0.56077233000000004</v>
      </c>
      <c r="K195" s="84">
        <v>0.56077233000000004</v>
      </c>
      <c r="L195" s="84">
        <v>0.56077233000000004</v>
      </c>
      <c r="M195" s="84">
        <v>0</v>
      </c>
      <c r="N195" s="84">
        <v>0</v>
      </c>
      <c r="O195" s="63"/>
      <c r="Q195" s="5"/>
      <c r="R195" s="5"/>
      <c r="S195" s="5"/>
      <c r="T195" s="5"/>
      <c r="U195" s="5"/>
      <c r="V195" s="5"/>
      <c r="W195" s="5"/>
      <c r="X195" s="5"/>
      <c r="Y195" s="5"/>
      <c r="Z195" s="5"/>
      <c r="AA195" s="5"/>
      <c r="AB195" s="5"/>
      <c r="AC195" s="5"/>
    </row>
    <row r="196" spans="2:29" s="4" customFormat="1">
      <c r="B196" s="9" t="s">
        <v>23</v>
      </c>
      <c r="C196" s="84">
        <v>6.7520351492861099</v>
      </c>
      <c r="D196" s="84">
        <v>6.7520351492861099</v>
      </c>
      <c r="E196" s="84">
        <v>6.7520351492861099</v>
      </c>
      <c r="F196" s="84">
        <v>6.7520351492861099</v>
      </c>
      <c r="G196" s="84">
        <v>6.7520351492861099</v>
      </c>
      <c r="H196" s="84">
        <v>6.7520351492861099</v>
      </c>
      <c r="I196" s="84">
        <v>6.7520351492861099</v>
      </c>
      <c r="J196" s="84">
        <v>6.7520351492861099</v>
      </c>
      <c r="K196" s="84">
        <v>6.7520351492861099</v>
      </c>
      <c r="L196" s="84">
        <v>6.7520351492861099</v>
      </c>
      <c r="M196" s="84">
        <v>0</v>
      </c>
      <c r="N196" s="84">
        <v>0</v>
      </c>
      <c r="O196" s="63"/>
      <c r="Q196" s="5"/>
      <c r="R196" s="5"/>
      <c r="S196" s="5"/>
      <c r="T196" s="5"/>
      <c r="U196" s="5"/>
      <c r="V196" s="5"/>
      <c r="W196" s="5"/>
      <c r="X196" s="5"/>
      <c r="Y196" s="5"/>
      <c r="Z196" s="5"/>
      <c r="AA196" s="5"/>
      <c r="AB196" s="5"/>
      <c r="AC196" s="5"/>
    </row>
    <row r="197" spans="2:29" s="4" customFormat="1">
      <c r="B197" s="9" t="s">
        <v>24</v>
      </c>
      <c r="C197" s="84">
        <v>0</v>
      </c>
      <c r="D197" s="84">
        <v>0</v>
      </c>
      <c r="E197" s="84">
        <v>0</v>
      </c>
      <c r="F197" s="84">
        <v>0</v>
      </c>
      <c r="G197" s="84">
        <v>0</v>
      </c>
      <c r="H197" s="84">
        <v>0</v>
      </c>
      <c r="I197" s="84">
        <v>0</v>
      </c>
      <c r="J197" s="84">
        <v>0</v>
      </c>
      <c r="K197" s="84">
        <v>0</v>
      </c>
      <c r="L197" s="84">
        <v>0</v>
      </c>
      <c r="M197" s="84">
        <v>0</v>
      </c>
      <c r="N197" s="84">
        <v>0</v>
      </c>
      <c r="O197" s="63"/>
      <c r="Q197" s="5"/>
      <c r="R197" s="5"/>
      <c r="S197" s="5"/>
      <c r="T197" s="5"/>
      <c r="U197" s="5"/>
      <c r="V197" s="5"/>
      <c r="W197" s="5"/>
      <c r="X197" s="5"/>
      <c r="Y197" s="5"/>
      <c r="Z197" s="5"/>
      <c r="AA197" s="5"/>
      <c r="AB197" s="5"/>
      <c r="AC197" s="5"/>
    </row>
    <row r="198" spans="2:29" s="4" customFormat="1">
      <c r="B198" s="49" t="s">
        <v>26</v>
      </c>
      <c r="C198" s="78">
        <f t="shared" ref="C198:N198" si="59">SUM(C199:C201)</f>
        <v>0</v>
      </c>
      <c r="D198" s="78">
        <f t="shared" si="59"/>
        <v>0</v>
      </c>
      <c r="E198" s="79">
        <f t="shared" si="59"/>
        <v>0</v>
      </c>
      <c r="F198" s="79">
        <f t="shared" si="59"/>
        <v>0</v>
      </c>
      <c r="G198" s="79">
        <f t="shared" si="59"/>
        <v>0</v>
      </c>
      <c r="H198" s="79">
        <f t="shared" si="59"/>
        <v>0</v>
      </c>
      <c r="I198" s="79">
        <f t="shared" si="59"/>
        <v>0</v>
      </c>
      <c r="J198" s="79">
        <f t="shared" si="59"/>
        <v>0</v>
      </c>
      <c r="K198" s="79">
        <f t="shared" si="59"/>
        <v>0</v>
      </c>
      <c r="L198" s="79">
        <f t="shared" si="59"/>
        <v>0</v>
      </c>
      <c r="M198" s="79">
        <f t="shared" si="59"/>
        <v>0</v>
      </c>
      <c r="N198" s="79">
        <f t="shared" si="59"/>
        <v>0</v>
      </c>
      <c r="O198" s="79"/>
      <c r="Q198" s="5"/>
      <c r="R198" s="5"/>
      <c r="S198" s="5"/>
      <c r="T198" s="5"/>
      <c r="U198" s="5"/>
      <c r="V198" s="5"/>
      <c r="W198" s="5"/>
      <c r="X198" s="5"/>
      <c r="Y198" s="5"/>
      <c r="Z198" s="5"/>
      <c r="AA198" s="5"/>
      <c r="AB198" s="5"/>
      <c r="AC198" s="5"/>
    </row>
    <row r="199" spans="2:29" s="4" customFormat="1">
      <c r="B199" s="9" t="s">
        <v>22</v>
      </c>
      <c r="C199" s="95">
        <v>0</v>
      </c>
      <c r="D199" s="95">
        <v>0</v>
      </c>
      <c r="E199" s="95">
        <v>0</v>
      </c>
      <c r="F199" s="95">
        <v>0</v>
      </c>
      <c r="G199" s="95">
        <v>0</v>
      </c>
      <c r="H199" s="95">
        <v>0</v>
      </c>
      <c r="I199" s="95">
        <v>0</v>
      </c>
      <c r="J199" s="95">
        <v>0</v>
      </c>
      <c r="K199" s="95">
        <v>0</v>
      </c>
      <c r="L199" s="95">
        <v>0</v>
      </c>
      <c r="M199" s="95">
        <v>0</v>
      </c>
      <c r="N199" s="95">
        <v>0</v>
      </c>
      <c r="O199" s="63"/>
      <c r="Q199" s="5"/>
      <c r="R199" s="5"/>
      <c r="S199" s="5"/>
      <c r="T199" s="5"/>
      <c r="U199" s="5"/>
      <c r="V199" s="5"/>
      <c r="W199" s="5"/>
      <c r="X199" s="5"/>
      <c r="Y199" s="5"/>
      <c r="Z199" s="5"/>
      <c r="AA199" s="5"/>
      <c r="AB199" s="5"/>
      <c r="AC199" s="5"/>
    </row>
    <row r="200" spans="2:29" s="4" customFormat="1">
      <c r="B200" s="9" t="s">
        <v>23</v>
      </c>
      <c r="C200" s="95">
        <v>0</v>
      </c>
      <c r="D200" s="95">
        <v>0</v>
      </c>
      <c r="E200" s="95">
        <v>0</v>
      </c>
      <c r="F200" s="95">
        <v>0</v>
      </c>
      <c r="G200" s="95">
        <v>0</v>
      </c>
      <c r="H200" s="95">
        <v>0</v>
      </c>
      <c r="I200" s="95">
        <v>0</v>
      </c>
      <c r="J200" s="95">
        <v>0</v>
      </c>
      <c r="K200" s="95">
        <v>0</v>
      </c>
      <c r="L200" s="95">
        <v>0</v>
      </c>
      <c r="M200" s="95">
        <v>0</v>
      </c>
      <c r="N200" s="95">
        <v>0</v>
      </c>
      <c r="O200" s="63"/>
      <c r="Q200" s="5"/>
      <c r="R200" s="5"/>
      <c r="S200" s="5"/>
      <c r="T200" s="5"/>
      <c r="U200" s="5"/>
      <c r="V200" s="5"/>
      <c r="W200" s="5"/>
      <c r="X200" s="5"/>
      <c r="Y200" s="5"/>
      <c r="Z200" s="5"/>
      <c r="AA200" s="5"/>
      <c r="AB200" s="5"/>
      <c r="AC200" s="5"/>
    </row>
    <row r="201" spans="2:29" s="4" customFormat="1">
      <c r="B201" s="9" t="s">
        <v>24</v>
      </c>
      <c r="C201" s="95">
        <v>0</v>
      </c>
      <c r="D201" s="95">
        <v>0</v>
      </c>
      <c r="E201" s="95">
        <v>0</v>
      </c>
      <c r="F201" s="95">
        <v>0</v>
      </c>
      <c r="G201" s="95">
        <v>0</v>
      </c>
      <c r="H201" s="95">
        <v>0</v>
      </c>
      <c r="I201" s="95">
        <v>0</v>
      </c>
      <c r="J201" s="95">
        <v>0</v>
      </c>
      <c r="K201" s="95">
        <v>0</v>
      </c>
      <c r="L201" s="95">
        <v>0</v>
      </c>
      <c r="M201" s="95">
        <v>0</v>
      </c>
      <c r="N201" s="95">
        <v>0</v>
      </c>
      <c r="O201" s="63"/>
      <c r="Q201" s="5"/>
      <c r="R201" s="5"/>
      <c r="S201" s="5"/>
      <c r="T201" s="5"/>
      <c r="U201" s="5"/>
      <c r="V201" s="5"/>
      <c r="W201" s="5"/>
      <c r="X201" s="5"/>
      <c r="Y201" s="5"/>
      <c r="Z201" s="5"/>
      <c r="AA201" s="5"/>
      <c r="AB201" s="5"/>
      <c r="AC201" s="5"/>
    </row>
    <row r="202" spans="2:29">
      <c r="B202" s="20"/>
      <c r="C202" s="84"/>
      <c r="D202" s="84"/>
      <c r="E202" s="84"/>
      <c r="F202" s="84"/>
      <c r="G202" s="84"/>
      <c r="H202" s="84"/>
      <c r="I202" s="84"/>
      <c r="J202" s="84"/>
      <c r="K202" s="84"/>
      <c r="L202" s="84"/>
      <c r="M202" s="84"/>
      <c r="N202" s="84"/>
      <c r="O202" s="85"/>
      <c r="Q202" s="5"/>
      <c r="R202" s="5"/>
      <c r="S202" s="5"/>
      <c r="T202" s="5"/>
      <c r="U202" s="5"/>
      <c r="V202" s="5"/>
      <c r="W202" s="5"/>
      <c r="X202" s="5"/>
      <c r="Y202" s="5"/>
      <c r="Z202" s="5"/>
      <c r="AA202" s="5"/>
      <c r="AB202" s="5"/>
      <c r="AC202" s="5"/>
    </row>
    <row r="203" spans="2:29" ht="15.75" thickBot="1">
      <c r="B203" s="51" t="s">
        <v>66</v>
      </c>
      <c r="C203" s="98">
        <f>+C204+C208+C212</f>
        <v>0</v>
      </c>
      <c r="D203" s="98">
        <f t="shared" ref="D203:O203" si="60">+D204+D208+D212</f>
        <v>0</v>
      </c>
      <c r="E203" s="98">
        <f t="shared" si="60"/>
        <v>0</v>
      </c>
      <c r="F203" s="98">
        <f t="shared" si="60"/>
        <v>0</v>
      </c>
      <c r="G203" s="98">
        <f t="shared" si="60"/>
        <v>0</v>
      </c>
      <c r="H203" s="98">
        <f t="shared" si="60"/>
        <v>0</v>
      </c>
      <c r="I203" s="98">
        <f t="shared" si="60"/>
        <v>0</v>
      </c>
      <c r="J203" s="98">
        <f t="shared" si="60"/>
        <v>8.1793160000000004E-2</v>
      </c>
      <c r="K203" s="98">
        <f t="shared" si="60"/>
        <v>0</v>
      </c>
      <c r="L203" s="98">
        <f t="shared" si="60"/>
        <v>0</v>
      </c>
      <c r="M203" s="98">
        <f t="shared" si="60"/>
        <v>0</v>
      </c>
      <c r="N203" s="98">
        <f t="shared" si="60"/>
        <v>0</v>
      </c>
      <c r="O203" s="98">
        <f t="shared" si="60"/>
        <v>8.1793160000000004E-2</v>
      </c>
      <c r="Q203" s="5"/>
      <c r="R203" s="5"/>
      <c r="S203" s="5"/>
      <c r="T203" s="5"/>
      <c r="U203" s="5"/>
      <c r="V203" s="5"/>
      <c r="W203" s="5"/>
      <c r="X203" s="5"/>
      <c r="Y203" s="5"/>
      <c r="Z203" s="5"/>
      <c r="AA203" s="5"/>
      <c r="AB203" s="5"/>
      <c r="AC203" s="5"/>
    </row>
    <row r="204" spans="2:29" ht="15.75" thickTop="1">
      <c r="B204" s="49" t="s">
        <v>21</v>
      </c>
      <c r="C204" s="100">
        <f t="shared" ref="C204:O204" si="61">SUM(C205:C207)</f>
        <v>0</v>
      </c>
      <c r="D204" s="100">
        <f t="shared" si="61"/>
        <v>0</v>
      </c>
      <c r="E204" s="100">
        <f t="shared" si="61"/>
        <v>0</v>
      </c>
      <c r="F204" s="100">
        <f t="shared" si="61"/>
        <v>0</v>
      </c>
      <c r="G204" s="100">
        <f t="shared" si="61"/>
        <v>0</v>
      </c>
      <c r="H204" s="100">
        <f t="shared" si="61"/>
        <v>0</v>
      </c>
      <c r="I204" s="100">
        <f t="shared" si="61"/>
        <v>0</v>
      </c>
      <c r="J204" s="100">
        <f t="shared" si="61"/>
        <v>8.1793160000000004E-2</v>
      </c>
      <c r="K204" s="100">
        <f t="shared" si="61"/>
        <v>0</v>
      </c>
      <c r="L204" s="100">
        <f t="shared" si="61"/>
        <v>0</v>
      </c>
      <c r="M204" s="100">
        <f t="shared" si="61"/>
        <v>0</v>
      </c>
      <c r="N204" s="100">
        <f t="shared" si="61"/>
        <v>0</v>
      </c>
      <c r="O204" s="100">
        <f t="shared" si="61"/>
        <v>8.1793160000000004E-2</v>
      </c>
      <c r="Q204" s="5"/>
      <c r="R204" s="5"/>
      <c r="S204" s="5"/>
      <c r="T204" s="5"/>
      <c r="U204" s="5"/>
      <c r="V204" s="5"/>
      <c r="W204" s="5"/>
      <c r="X204" s="5"/>
      <c r="Y204" s="5"/>
      <c r="Z204" s="5"/>
      <c r="AA204" s="5"/>
      <c r="AB204" s="5"/>
      <c r="AC204" s="5"/>
    </row>
    <row r="205" spans="2:29">
      <c r="B205" s="9" t="s">
        <v>22</v>
      </c>
      <c r="C205" s="95">
        <v>0</v>
      </c>
      <c r="D205" s="84">
        <v>0</v>
      </c>
      <c r="E205" s="84">
        <v>0</v>
      </c>
      <c r="F205" s="84">
        <v>0</v>
      </c>
      <c r="G205" s="84">
        <v>0</v>
      </c>
      <c r="H205" s="84">
        <v>0</v>
      </c>
      <c r="I205" s="84">
        <v>0</v>
      </c>
      <c r="J205" s="84">
        <v>8.1793160000000004E-2</v>
      </c>
      <c r="K205" s="84">
        <v>0</v>
      </c>
      <c r="L205" s="84">
        <v>0</v>
      </c>
      <c r="M205" s="84">
        <v>0</v>
      </c>
      <c r="N205" s="84">
        <v>0</v>
      </c>
      <c r="O205" s="63">
        <f>SUM(C205:N205)</f>
        <v>8.1793160000000004E-2</v>
      </c>
      <c r="P205" s="5"/>
      <c r="Q205" s="5"/>
      <c r="R205" s="5"/>
      <c r="S205" s="5"/>
      <c r="T205" s="5"/>
      <c r="U205" s="5"/>
      <c r="V205" s="5"/>
      <c r="W205" s="5"/>
      <c r="X205" s="5"/>
      <c r="Y205" s="5"/>
      <c r="Z205" s="5"/>
      <c r="AA205" s="5"/>
      <c r="AB205" s="5"/>
      <c r="AC205" s="5"/>
    </row>
    <row r="206" spans="2:29">
      <c r="B206" s="9" t="s">
        <v>23</v>
      </c>
      <c r="C206" s="84">
        <v>0</v>
      </c>
      <c r="D206" s="84">
        <v>0</v>
      </c>
      <c r="E206" s="84">
        <v>0</v>
      </c>
      <c r="F206" s="84">
        <v>0</v>
      </c>
      <c r="G206" s="84">
        <v>0</v>
      </c>
      <c r="H206" s="84">
        <v>0</v>
      </c>
      <c r="I206" s="84">
        <v>0</v>
      </c>
      <c r="J206" s="84">
        <v>0</v>
      </c>
      <c r="K206" s="84">
        <v>0</v>
      </c>
      <c r="L206" s="84">
        <v>0</v>
      </c>
      <c r="M206" s="84">
        <v>0</v>
      </c>
      <c r="N206" s="84">
        <v>0</v>
      </c>
      <c r="O206" s="63">
        <f>SUM(C206:N206)</f>
        <v>0</v>
      </c>
      <c r="Q206" s="5"/>
      <c r="R206" s="5"/>
      <c r="S206" s="5"/>
      <c r="T206" s="5"/>
      <c r="U206" s="5"/>
      <c r="V206" s="5"/>
      <c r="W206" s="5"/>
      <c r="X206" s="5"/>
      <c r="Y206" s="5"/>
      <c r="Z206" s="5"/>
      <c r="AA206" s="5"/>
      <c r="AB206" s="5"/>
      <c r="AC206" s="5"/>
    </row>
    <row r="207" spans="2:29">
      <c r="B207" s="9" t="s">
        <v>24</v>
      </c>
      <c r="C207" s="84">
        <v>0</v>
      </c>
      <c r="D207" s="84">
        <v>0</v>
      </c>
      <c r="E207" s="84">
        <v>0</v>
      </c>
      <c r="F207" s="84">
        <v>0</v>
      </c>
      <c r="G207" s="84">
        <v>0</v>
      </c>
      <c r="H207" s="84">
        <v>0</v>
      </c>
      <c r="I207" s="84">
        <v>0</v>
      </c>
      <c r="J207" s="84">
        <v>0</v>
      </c>
      <c r="K207" s="84">
        <v>0</v>
      </c>
      <c r="L207" s="84">
        <v>0</v>
      </c>
      <c r="M207" s="84">
        <v>0</v>
      </c>
      <c r="N207" s="84">
        <v>0</v>
      </c>
      <c r="O207" s="63">
        <f>SUM(C207:N207)</f>
        <v>0</v>
      </c>
      <c r="Q207" s="5"/>
      <c r="R207" s="5"/>
      <c r="S207" s="5"/>
      <c r="T207" s="5"/>
      <c r="U207" s="5"/>
      <c r="V207" s="5"/>
      <c r="W207" s="5"/>
      <c r="X207" s="5"/>
      <c r="Y207" s="5"/>
      <c r="Z207" s="5"/>
      <c r="AA207" s="5"/>
      <c r="AB207" s="5"/>
      <c r="AC207" s="5"/>
    </row>
    <row r="208" spans="2:29">
      <c r="B208" s="49" t="s">
        <v>25</v>
      </c>
      <c r="C208" s="78">
        <f>SUM(C209:C211)</f>
        <v>0</v>
      </c>
      <c r="D208" s="78">
        <f t="shared" ref="D208:O208" si="62">SUM(D209:D211)</f>
        <v>0</v>
      </c>
      <c r="E208" s="79">
        <f t="shared" si="62"/>
        <v>0</v>
      </c>
      <c r="F208" s="79">
        <f t="shared" si="62"/>
        <v>0</v>
      </c>
      <c r="G208" s="79">
        <f t="shared" si="62"/>
        <v>0</v>
      </c>
      <c r="H208" s="79">
        <f t="shared" si="62"/>
        <v>0</v>
      </c>
      <c r="I208" s="79">
        <f t="shared" si="62"/>
        <v>0</v>
      </c>
      <c r="J208" s="79">
        <f t="shared" si="62"/>
        <v>0</v>
      </c>
      <c r="K208" s="79">
        <f t="shared" si="62"/>
        <v>0</v>
      </c>
      <c r="L208" s="79">
        <f t="shared" si="62"/>
        <v>0</v>
      </c>
      <c r="M208" s="79">
        <f t="shared" si="62"/>
        <v>0</v>
      </c>
      <c r="N208" s="79">
        <f t="shared" si="62"/>
        <v>0</v>
      </c>
      <c r="O208" s="79">
        <f t="shared" si="62"/>
        <v>0</v>
      </c>
      <c r="Q208" s="5"/>
      <c r="R208" s="5"/>
      <c r="S208" s="5"/>
      <c r="T208" s="5"/>
      <c r="U208" s="5"/>
      <c r="V208" s="5"/>
      <c r="W208" s="5"/>
      <c r="X208" s="5"/>
      <c r="Y208" s="5"/>
      <c r="Z208" s="5"/>
      <c r="AA208" s="5"/>
      <c r="AB208" s="5"/>
      <c r="AC208" s="5"/>
    </row>
    <row r="209" spans="2:29">
      <c r="B209" s="9" t="s">
        <v>22</v>
      </c>
      <c r="C209" s="84">
        <v>0</v>
      </c>
      <c r="D209" s="84">
        <v>0</v>
      </c>
      <c r="E209" s="84">
        <v>0</v>
      </c>
      <c r="F209" s="84">
        <v>0</v>
      </c>
      <c r="G209" s="84">
        <v>0</v>
      </c>
      <c r="H209" s="84">
        <v>0</v>
      </c>
      <c r="I209" s="84">
        <v>0</v>
      </c>
      <c r="J209" s="84">
        <v>0</v>
      </c>
      <c r="K209" s="84">
        <v>0</v>
      </c>
      <c r="L209" s="84">
        <v>0</v>
      </c>
      <c r="M209" s="84">
        <v>0</v>
      </c>
      <c r="N209" s="84">
        <v>0</v>
      </c>
      <c r="O209" s="63">
        <f>SUM(C209:N209)</f>
        <v>0</v>
      </c>
      <c r="Q209" s="5"/>
      <c r="R209" s="5"/>
      <c r="S209" s="5"/>
      <c r="T209" s="5"/>
      <c r="U209" s="5"/>
      <c r="V209" s="5"/>
      <c r="W209" s="5"/>
      <c r="X209" s="5"/>
      <c r="Y209" s="5"/>
      <c r="Z209" s="5"/>
      <c r="AA209" s="5"/>
      <c r="AB209" s="5"/>
      <c r="AC209" s="5"/>
    </row>
    <row r="210" spans="2:29">
      <c r="B210" s="9" t="s">
        <v>23</v>
      </c>
      <c r="C210" s="84">
        <v>0</v>
      </c>
      <c r="D210" s="84">
        <v>0</v>
      </c>
      <c r="E210" s="84">
        <v>0</v>
      </c>
      <c r="F210" s="84">
        <v>0</v>
      </c>
      <c r="G210" s="84">
        <v>0</v>
      </c>
      <c r="H210" s="84">
        <v>0</v>
      </c>
      <c r="I210" s="84">
        <v>0</v>
      </c>
      <c r="J210" s="84">
        <v>0</v>
      </c>
      <c r="K210" s="84">
        <v>0</v>
      </c>
      <c r="L210" s="84">
        <v>0</v>
      </c>
      <c r="M210" s="84">
        <v>0</v>
      </c>
      <c r="N210" s="84">
        <v>0</v>
      </c>
      <c r="O210" s="63">
        <f>SUM(C210:N210)</f>
        <v>0</v>
      </c>
      <c r="Q210" s="5"/>
      <c r="R210" s="5"/>
      <c r="S210" s="5"/>
      <c r="T210" s="5"/>
      <c r="U210" s="5"/>
      <c r="V210" s="5"/>
      <c r="W210" s="5"/>
      <c r="X210" s="5"/>
      <c r="Y210" s="5"/>
      <c r="Z210" s="5"/>
      <c r="AA210" s="5"/>
      <c r="AB210" s="5"/>
      <c r="AC210" s="5"/>
    </row>
    <row r="211" spans="2:29">
      <c r="B211" s="9" t="s">
        <v>24</v>
      </c>
      <c r="C211" s="84">
        <v>0</v>
      </c>
      <c r="D211" s="84">
        <v>0</v>
      </c>
      <c r="E211" s="84">
        <v>0</v>
      </c>
      <c r="F211" s="84">
        <v>0</v>
      </c>
      <c r="G211" s="84">
        <v>0</v>
      </c>
      <c r="H211" s="84">
        <v>0</v>
      </c>
      <c r="I211" s="84">
        <v>0</v>
      </c>
      <c r="J211" s="84">
        <v>0</v>
      </c>
      <c r="K211" s="84">
        <v>0</v>
      </c>
      <c r="L211" s="84">
        <v>0</v>
      </c>
      <c r="M211" s="84">
        <v>0</v>
      </c>
      <c r="N211" s="84">
        <v>0</v>
      </c>
      <c r="O211" s="63">
        <f>SUM(C211:N211)</f>
        <v>0</v>
      </c>
      <c r="Q211" s="5"/>
      <c r="R211" s="5"/>
      <c r="S211" s="5"/>
      <c r="T211" s="5"/>
      <c r="U211" s="5"/>
      <c r="V211" s="5"/>
      <c r="W211" s="5"/>
      <c r="X211" s="5"/>
      <c r="Y211" s="5"/>
      <c r="Z211" s="5"/>
      <c r="AA211" s="5"/>
      <c r="AB211" s="5"/>
      <c r="AC211" s="5"/>
    </row>
    <row r="212" spans="2:29">
      <c r="B212" s="49" t="s">
        <v>26</v>
      </c>
      <c r="C212" s="78">
        <v>0</v>
      </c>
      <c r="D212" s="78">
        <v>0</v>
      </c>
      <c r="E212" s="79">
        <v>0</v>
      </c>
      <c r="F212" s="79">
        <v>0</v>
      </c>
      <c r="G212" s="79">
        <v>0</v>
      </c>
      <c r="H212" s="79">
        <v>0</v>
      </c>
      <c r="I212" s="79">
        <v>0</v>
      </c>
      <c r="J212" s="79">
        <v>0</v>
      </c>
      <c r="K212" s="79">
        <v>0</v>
      </c>
      <c r="L212" s="79">
        <v>0</v>
      </c>
      <c r="M212" s="79">
        <v>0</v>
      </c>
      <c r="N212" s="79">
        <v>0</v>
      </c>
      <c r="O212" s="79">
        <f t="shared" ref="O212" si="63">SUM(O213:O215)</f>
        <v>0</v>
      </c>
      <c r="Q212" s="5"/>
      <c r="R212" s="5"/>
      <c r="S212" s="5"/>
      <c r="T212" s="5"/>
      <c r="U212" s="5"/>
      <c r="V212" s="5"/>
      <c r="W212" s="5"/>
      <c r="X212" s="5"/>
      <c r="Y212" s="5"/>
      <c r="Z212" s="5"/>
      <c r="AA212" s="5"/>
      <c r="AB212" s="5"/>
      <c r="AC212" s="5"/>
    </row>
    <row r="213" spans="2:29">
      <c r="B213" s="9" t="s">
        <v>22</v>
      </c>
      <c r="C213" s="84">
        <v>0</v>
      </c>
      <c r="D213" s="84">
        <v>0</v>
      </c>
      <c r="E213" s="84">
        <v>0</v>
      </c>
      <c r="F213" s="84">
        <v>0</v>
      </c>
      <c r="G213" s="84">
        <v>0</v>
      </c>
      <c r="H213" s="84">
        <v>0</v>
      </c>
      <c r="I213" s="84">
        <v>0</v>
      </c>
      <c r="J213" s="84">
        <v>0</v>
      </c>
      <c r="K213" s="84">
        <v>0</v>
      </c>
      <c r="L213" s="84">
        <v>0</v>
      </c>
      <c r="M213" s="84">
        <v>0</v>
      </c>
      <c r="N213" s="84">
        <v>0</v>
      </c>
      <c r="O213" s="63">
        <f>SUM(C213:N213)</f>
        <v>0</v>
      </c>
      <c r="Q213" s="5"/>
      <c r="R213" s="5"/>
      <c r="S213" s="5"/>
      <c r="T213" s="5"/>
      <c r="U213" s="5"/>
      <c r="V213" s="5"/>
      <c r="W213" s="5"/>
      <c r="X213" s="5"/>
      <c r="Y213" s="5"/>
      <c r="Z213" s="5"/>
      <c r="AA213" s="5"/>
      <c r="AB213" s="5"/>
      <c r="AC213" s="5"/>
    </row>
    <row r="214" spans="2:29">
      <c r="B214" s="9" t="s">
        <v>23</v>
      </c>
      <c r="C214" s="84">
        <v>0</v>
      </c>
      <c r="D214" s="84">
        <v>0</v>
      </c>
      <c r="E214" s="84">
        <v>0</v>
      </c>
      <c r="F214" s="84">
        <v>0</v>
      </c>
      <c r="G214" s="84">
        <v>0</v>
      </c>
      <c r="H214" s="84">
        <v>0</v>
      </c>
      <c r="I214" s="84">
        <v>0</v>
      </c>
      <c r="J214" s="84">
        <v>0</v>
      </c>
      <c r="K214" s="84">
        <v>0</v>
      </c>
      <c r="L214" s="84">
        <v>0</v>
      </c>
      <c r="M214" s="84">
        <v>0</v>
      </c>
      <c r="N214" s="84">
        <v>0</v>
      </c>
      <c r="O214" s="63">
        <f>SUM(C214:N214)</f>
        <v>0</v>
      </c>
      <c r="Q214" s="5"/>
      <c r="R214" s="5"/>
      <c r="S214" s="5"/>
      <c r="T214" s="5"/>
      <c r="U214" s="5"/>
      <c r="V214" s="5"/>
      <c r="W214" s="5"/>
      <c r="X214" s="5"/>
      <c r="Y214" s="5"/>
      <c r="Z214" s="5"/>
      <c r="AA214" s="5"/>
      <c r="AB214" s="5"/>
      <c r="AC214" s="5"/>
    </row>
    <row r="215" spans="2:29">
      <c r="B215" s="9" t="s">
        <v>24</v>
      </c>
      <c r="C215" s="84">
        <v>0</v>
      </c>
      <c r="D215" s="84">
        <v>0</v>
      </c>
      <c r="E215" s="84">
        <v>0</v>
      </c>
      <c r="F215" s="84">
        <v>0</v>
      </c>
      <c r="G215" s="84">
        <v>0</v>
      </c>
      <c r="H215" s="84">
        <v>0</v>
      </c>
      <c r="I215" s="84">
        <v>0</v>
      </c>
      <c r="J215" s="84">
        <v>0</v>
      </c>
      <c r="K215" s="84">
        <v>0</v>
      </c>
      <c r="L215" s="84">
        <v>0</v>
      </c>
      <c r="M215" s="84">
        <v>0</v>
      </c>
      <c r="N215" s="84">
        <v>0</v>
      </c>
      <c r="O215" s="63">
        <f>SUM(C215:N215)</f>
        <v>0</v>
      </c>
      <c r="Q215" s="5"/>
      <c r="R215" s="5"/>
      <c r="S215" s="5"/>
      <c r="T215" s="5"/>
      <c r="U215" s="5"/>
      <c r="V215" s="5"/>
      <c r="W215" s="5"/>
      <c r="X215" s="5"/>
      <c r="Y215" s="5"/>
      <c r="Z215" s="5"/>
      <c r="AA215" s="5"/>
      <c r="AB215" s="5"/>
      <c r="AC215" s="5"/>
    </row>
    <row r="216" spans="2:29">
      <c r="B216" s="22"/>
      <c r="C216" s="95"/>
      <c r="D216" s="95"/>
      <c r="E216" s="95"/>
      <c r="F216" s="95"/>
      <c r="G216" s="95"/>
      <c r="H216" s="95"/>
      <c r="I216" s="95"/>
      <c r="J216" s="95"/>
      <c r="K216" s="95"/>
      <c r="L216" s="95"/>
      <c r="M216" s="95"/>
      <c r="N216" s="95"/>
      <c r="O216" s="85"/>
      <c r="Q216" s="5"/>
      <c r="R216" s="5"/>
      <c r="S216" s="5"/>
      <c r="T216" s="5"/>
      <c r="U216" s="5"/>
      <c r="V216" s="5"/>
      <c r="W216" s="5"/>
      <c r="X216" s="5"/>
      <c r="Y216" s="5"/>
      <c r="Z216" s="5"/>
      <c r="AA216" s="5"/>
      <c r="AB216" s="5"/>
      <c r="AC216" s="5"/>
    </row>
    <row r="217" spans="2:29" ht="15.75" thickBot="1">
      <c r="B217" s="51" t="s">
        <v>67</v>
      </c>
      <c r="C217" s="98">
        <f>+C218+C222+C226</f>
        <v>0</v>
      </c>
      <c r="D217" s="98">
        <f t="shared" ref="D217:O217" si="64">+D218+D222+D226</f>
        <v>0</v>
      </c>
      <c r="E217" s="98">
        <f t="shared" si="64"/>
        <v>0</v>
      </c>
      <c r="F217" s="98">
        <f t="shared" si="64"/>
        <v>0</v>
      </c>
      <c r="G217" s="98">
        <f t="shared" si="64"/>
        <v>0</v>
      </c>
      <c r="H217" s="98">
        <f t="shared" si="64"/>
        <v>0</v>
      </c>
      <c r="I217" s="98">
        <f t="shared" si="64"/>
        <v>0</v>
      </c>
      <c r="J217" s="98">
        <f t="shared" si="64"/>
        <v>0</v>
      </c>
      <c r="K217" s="98">
        <f t="shared" si="64"/>
        <v>0</v>
      </c>
      <c r="L217" s="98">
        <f t="shared" si="64"/>
        <v>0</v>
      </c>
      <c r="M217" s="98">
        <f t="shared" si="64"/>
        <v>0</v>
      </c>
      <c r="N217" s="98">
        <f t="shared" si="64"/>
        <v>0</v>
      </c>
      <c r="O217" s="98">
        <f t="shared" si="64"/>
        <v>0</v>
      </c>
      <c r="Q217" s="5"/>
      <c r="R217" s="5"/>
      <c r="S217" s="5"/>
      <c r="T217" s="5"/>
      <c r="U217" s="5"/>
      <c r="V217" s="5"/>
      <c r="W217" s="5"/>
      <c r="X217" s="5"/>
      <c r="Y217" s="5"/>
      <c r="Z217" s="5"/>
      <c r="AA217" s="5"/>
      <c r="AB217" s="5"/>
      <c r="AC217" s="5"/>
    </row>
    <row r="218" spans="2:29" ht="15.75" thickTop="1">
      <c r="B218" s="49" t="s">
        <v>21</v>
      </c>
      <c r="C218" s="100">
        <f t="shared" ref="C218:O218" si="65">SUM(C219:C221)</f>
        <v>0</v>
      </c>
      <c r="D218" s="100">
        <f t="shared" si="65"/>
        <v>0</v>
      </c>
      <c r="E218" s="100">
        <f t="shared" si="65"/>
        <v>0</v>
      </c>
      <c r="F218" s="100">
        <f t="shared" si="65"/>
        <v>0</v>
      </c>
      <c r="G218" s="100">
        <f t="shared" si="65"/>
        <v>0</v>
      </c>
      <c r="H218" s="100">
        <f t="shared" si="65"/>
        <v>0</v>
      </c>
      <c r="I218" s="100">
        <f t="shared" si="65"/>
        <v>0</v>
      </c>
      <c r="J218" s="100">
        <f t="shared" si="65"/>
        <v>0</v>
      </c>
      <c r="K218" s="100">
        <f t="shared" si="65"/>
        <v>0</v>
      </c>
      <c r="L218" s="100">
        <f t="shared" si="65"/>
        <v>0</v>
      </c>
      <c r="M218" s="100">
        <f t="shared" si="65"/>
        <v>0</v>
      </c>
      <c r="N218" s="100">
        <f t="shared" si="65"/>
        <v>0</v>
      </c>
      <c r="O218" s="100">
        <f t="shared" si="65"/>
        <v>0</v>
      </c>
      <c r="Q218" s="5"/>
      <c r="R218" s="5"/>
      <c r="S218" s="5"/>
      <c r="T218" s="5"/>
      <c r="U218" s="5"/>
      <c r="V218" s="5"/>
      <c r="W218" s="5"/>
      <c r="X218" s="5"/>
      <c r="Y218" s="5"/>
      <c r="Z218" s="5"/>
      <c r="AA218" s="5"/>
      <c r="AB218" s="5"/>
      <c r="AC218" s="5"/>
    </row>
    <row r="219" spans="2:29">
      <c r="B219" s="9" t="s">
        <v>22</v>
      </c>
      <c r="C219" s="84">
        <v>0</v>
      </c>
      <c r="D219" s="84">
        <v>0</v>
      </c>
      <c r="E219" s="84">
        <v>0</v>
      </c>
      <c r="F219" s="84">
        <v>0</v>
      </c>
      <c r="G219" s="84">
        <v>0</v>
      </c>
      <c r="H219" s="84">
        <v>0</v>
      </c>
      <c r="I219" s="84">
        <v>0</v>
      </c>
      <c r="J219" s="84">
        <v>0</v>
      </c>
      <c r="K219" s="84">
        <v>0</v>
      </c>
      <c r="L219" s="84">
        <v>0</v>
      </c>
      <c r="M219" s="84">
        <v>0</v>
      </c>
      <c r="N219" s="84">
        <v>0</v>
      </c>
      <c r="O219" s="139">
        <f>SUM(C219:N219)</f>
        <v>0</v>
      </c>
      <c r="Q219" s="5"/>
      <c r="R219" s="5"/>
      <c r="S219" s="5"/>
      <c r="T219" s="5"/>
      <c r="U219" s="5"/>
      <c r="V219" s="5"/>
      <c r="W219" s="5"/>
      <c r="X219" s="5"/>
      <c r="Y219" s="5"/>
      <c r="Z219" s="5"/>
      <c r="AA219" s="5"/>
      <c r="AB219" s="5"/>
      <c r="AC219" s="5"/>
    </row>
    <row r="220" spans="2:29">
      <c r="B220" s="9" t="s">
        <v>23</v>
      </c>
      <c r="C220" s="84">
        <v>0</v>
      </c>
      <c r="D220" s="84">
        <v>0</v>
      </c>
      <c r="E220" s="84">
        <v>0</v>
      </c>
      <c r="F220" s="84">
        <v>0</v>
      </c>
      <c r="G220" s="84">
        <v>0</v>
      </c>
      <c r="H220" s="84">
        <v>0</v>
      </c>
      <c r="I220" s="84">
        <v>0</v>
      </c>
      <c r="J220" s="84">
        <v>0</v>
      </c>
      <c r="K220" s="84">
        <v>0</v>
      </c>
      <c r="L220" s="84">
        <v>0</v>
      </c>
      <c r="M220" s="84">
        <v>0</v>
      </c>
      <c r="N220" s="84">
        <v>0</v>
      </c>
      <c r="O220" s="139">
        <f>SUM(C220:N220)</f>
        <v>0</v>
      </c>
      <c r="Q220" s="5"/>
      <c r="R220" s="5"/>
      <c r="S220" s="5"/>
      <c r="T220" s="5"/>
      <c r="U220" s="5"/>
      <c r="V220" s="5"/>
      <c r="W220" s="5"/>
      <c r="X220" s="5"/>
      <c r="Y220" s="5"/>
      <c r="Z220" s="5"/>
      <c r="AA220" s="5"/>
      <c r="AB220" s="5"/>
      <c r="AC220" s="5"/>
    </row>
    <row r="221" spans="2:29">
      <c r="B221" s="9" t="s">
        <v>24</v>
      </c>
      <c r="C221" s="84">
        <v>0</v>
      </c>
      <c r="D221" s="84">
        <v>0</v>
      </c>
      <c r="E221" s="84">
        <v>0</v>
      </c>
      <c r="F221" s="84">
        <v>0</v>
      </c>
      <c r="G221" s="84">
        <v>0</v>
      </c>
      <c r="H221" s="84">
        <v>0</v>
      </c>
      <c r="I221" s="84">
        <v>0</v>
      </c>
      <c r="J221" s="84">
        <v>0</v>
      </c>
      <c r="K221" s="84">
        <v>0</v>
      </c>
      <c r="L221" s="84">
        <v>0</v>
      </c>
      <c r="M221" s="84">
        <v>0</v>
      </c>
      <c r="N221" s="84">
        <v>0</v>
      </c>
      <c r="O221" s="139">
        <f>SUM(C221:N221)</f>
        <v>0</v>
      </c>
      <c r="Q221" s="5"/>
      <c r="R221" s="5"/>
      <c r="S221" s="5"/>
      <c r="T221" s="5"/>
      <c r="U221" s="5"/>
      <c r="V221" s="5"/>
      <c r="W221" s="5"/>
      <c r="X221" s="5"/>
      <c r="Y221" s="5"/>
      <c r="Z221" s="5"/>
      <c r="AA221" s="5"/>
      <c r="AB221" s="5"/>
      <c r="AC221" s="5"/>
    </row>
    <row r="222" spans="2:29">
      <c r="B222" s="49" t="s">
        <v>25</v>
      </c>
      <c r="C222" s="78">
        <f t="shared" ref="C222:N222" si="66">SUM(C223:C225)</f>
        <v>0</v>
      </c>
      <c r="D222" s="78">
        <f t="shared" si="66"/>
        <v>0</v>
      </c>
      <c r="E222" s="79">
        <f t="shared" si="66"/>
        <v>0</v>
      </c>
      <c r="F222" s="79">
        <f t="shared" si="66"/>
        <v>0</v>
      </c>
      <c r="G222" s="79">
        <f t="shared" si="66"/>
        <v>0</v>
      </c>
      <c r="H222" s="79">
        <f t="shared" si="66"/>
        <v>0</v>
      </c>
      <c r="I222" s="79">
        <f t="shared" si="66"/>
        <v>0</v>
      </c>
      <c r="J222" s="79">
        <f t="shared" si="66"/>
        <v>0</v>
      </c>
      <c r="K222" s="79">
        <f t="shared" si="66"/>
        <v>0</v>
      </c>
      <c r="L222" s="79">
        <f t="shared" si="66"/>
        <v>0</v>
      </c>
      <c r="M222" s="79">
        <f t="shared" si="66"/>
        <v>0</v>
      </c>
      <c r="N222" s="79">
        <f t="shared" si="66"/>
        <v>0</v>
      </c>
      <c r="O222" s="79">
        <f>SUM(O223:O225)</f>
        <v>0</v>
      </c>
      <c r="Q222" s="5"/>
      <c r="R222" s="5"/>
      <c r="S222" s="5"/>
      <c r="T222" s="5"/>
      <c r="U222" s="5"/>
      <c r="V222" s="5"/>
      <c r="W222" s="5"/>
      <c r="X222" s="5"/>
      <c r="Y222" s="5"/>
      <c r="Z222" s="5"/>
      <c r="AA222" s="5"/>
      <c r="AB222" s="5"/>
      <c r="AC222" s="5"/>
    </row>
    <row r="223" spans="2:29">
      <c r="B223" s="9" t="s">
        <v>22</v>
      </c>
      <c r="C223" s="84">
        <v>0</v>
      </c>
      <c r="D223" s="84">
        <v>0</v>
      </c>
      <c r="E223" s="84">
        <v>0</v>
      </c>
      <c r="F223" s="84">
        <v>0</v>
      </c>
      <c r="G223" s="84">
        <v>0</v>
      </c>
      <c r="H223" s="84">
        <v>0</v>
      </c>
      <c r="I223" s="84">
        <v>0</v>
      </c>
      <c r="J223" s="84">
        <v>0</v>
      </c>
      <c r="K223" s="84">
        <v>0</v>
      </c>
      <c r="L223" s="84">
        <v>0</v>
      </c>
      <c r="M223" s="84">
        <v>0</v>
      </c>
      <c r="N223" s="84">
        <v>0</v>
      </c>
      <c r="O223" s="139">
        <f>SUM(C223:N223)</f>
        <v>0</v>
      </c>
      <c r="Q223" s="5"/>
      <c r="R223" s="5"/>
      <c r="S223" s="5"/>
      <c r="T223" s="5"/>
      <c r="U223" s="5"/>
      <c r="V223" s="5"/>
      <c r="W223" s="5"/>
      <c r="X223" s="5"/>
      <c r="Y223" s="5"/>
      <c r="Z223" s="5"/>
      <c r="AA223" s="5"/>
      <c r="AB223" s="5"/>
      <c r="AC223" s="5"/>
    </row>
    <row r="224" spans="2:29">
      <c r="B224" s="9" t="s">
        <v>23</v>
      </c>
      <c r="C224" s="84">
        <v>0</v>
      </c>
      <c r="D224" s="84">
        <v>0</v>
      </c>
      <c r="E224" s="84">
        <v>0</v>
      </c>
      <c r="F224" s="84">
        <v>0</v>
      </c>
      <c r="G224" s="84">
        <v>0</v>
      </c>
      <c r="H224" s="84">
        <v>0</v>
      </c>
      <c r="I224" s="84">
        <v>0</v>
      </c>
      <c r="J224" s="84">
        <v>0</v>
      </c>
      <c r="K224" s="84">
        <v>0</v>
      </c>
      <c r="L224" s="84">
        <v>0</v>
      </c>
      <c r="M224" s="84">
        <v>0</v>
      </c>
      <c r="N224" s="84">
        <v>0</v>
      </c>
      <c r="O224" s="139">
        <f>SUM(C224:N224)</f>
        <v>0</v>
      </c>
      <c r="Q224" s="5"/>
      <c r="R224" s="5"/>
      <c r="S224" s="5"/>
      <c r="T224" s="5"/>
      <c r="U224" s="5"/>
      <c r="V224" s="5"/>
      <c r="W224" s="5"/>
      <c r="X224" s="5"/>
      <c r="Y224" s="5"/>
      <c r="Z224" s="5"/>
      <c r="AA224" s="5"/>
      <c r="AB224" s="5"/>
      <c r="AC224" s="5"/>
    </row>
    <row r="225" spans="2:29">
      <c r="B225" s="9" t="s">
        <v>24</v>
      </c>
      <c r="C225" s="84">
        <v>0</v>
      </c>
      <c r="D225" s="84">
        <v>0</v>
      </c>
      <c r="E225" s="84">
        <v>0</v>
      </c>
      <c r="F225" s="84">
        <v>0</v>
      </c>
      <c r="G225" s="84">
        <v>0</v>
      </c>
      <c r="H225" s="84">
        <v>0</v>
      </c>
      <c r="I225" s="84">
        <v>0</v>
      </c>
      <c r="J225" s="84">
        <v>0</v>
      </c>
      <c r="K225" s="84">
        <v>0</v>
      </c>
      <c r="L225" s="84">
        <v>0</v>
      </c>
      <c r="M225" s="84">
        <v>0</v>
      </c>
      <c r="N225" s="84">
        <v>0</v>
      </c>
      <c r="O225" s="139">
        <f>SUM(C225:N225)</f>
        <v>0</v>
      </c>
      <c r="Q225" s="5"/>
      <c r="R225" s="5"/>
      <c r="S225" s="5"/>
      <c r="T225" s="5"/>
      <c r="U225" s="5"/>
      <c r="V225" s="5"/>
      <c r="W225" s="5"/>
      <c r="X225" s="5"/>
      <c r="Y225" s="5"/>
      <c r="Z225" s="5"/>
      <c r="AA225" s="5"/>
      <c r="AB225" s="5"/>
      <c r="AC225" s="5"/>
    </row>
    <row r="226" spans="2:29">
      <c r="B226" s="49" t="s">
        <v>26</v>
      </c>
      <c r="C226" s="78">
        <f t="shared" ref="C226:O226" si="67">SUM(C227:C229)</f>
        <v>0</v>
      </c>
      <c r="D226" s="78">
        <f t="shared" si="67"/>
        <v>0</v>
      </c>
      <c r="E226" s="78">
        <f t="shared" si="67"/>
        <v>0</v>
      </c>
      <c r="F226" s="78">
        <f t="shared" si="67"/>
        <v>0</v>
      </c>
      <c r="G226" s="78">
        <f t="shared" si="67"/>
        <v>0</v>
      </c>
      <c r="H226" s="78">
        <f t="shared" si="67"/>
        <v>0</v>
      </c>
      <c r="I226" s="78">
        <f t="shared" si="67"/>
        <v>0</v>
      </c>
      <c r="J226" s="78">
        <f t="shared" si="67"/>
        <v>0</v>
      </c>
      <c r="K226" s="78">
        <f t="shared" si="67"/>
        <v>0</v>
      </c>
      <c r="L226" s="78">
        <f t="shared" si="67"/>
        <v>0</v>
      </c>
      <c r="M226" s="78">
        <f t="shared" si="67"/>
        <v>0</v>
      </c>
      <c r="N226" s="78">
        <f t="shared" si="67"/>
        <v>0</v>
      </c>
      <c r="O226" s="79">
        <f t="shared" si="67"/>
        <v>0</v>
      </c>
      <c r="Q226" s="5"/>
      <c r="R226" s="5"/>
      <c r="S226" s="5"/>
      <c r="T226" s="5"/>
      <c r="U226" s="5"/>
      <c r="V226" s="5"/>
      <c r="W226" s="5"/>
      <c r="X226" s="5"/>
      <c r="Y226" s="5"/>
      <c r="Z226" s="5"/>
      <c r="AA226" s="5"/>
      <c r="AB226" s="5"/>
      <c r="AC226" s="5"/>
    </row>
    <row r="227" spans="2:29">
      <c r="B227" s="9" t="s">
        <v>22</v>
      </c>
      <c r="C227" s="84">
        <v>0</v>
      </c>
      <c r="D227" s="84">
        <v>0</v>
      </c>
      <c r="E227" s="84">
        <v>0</v>
      </c>
      <c r="F227" s="84">
        <v>0</v>
      </c>
      <c r="G227" s="84">
        <v>0</v>
      </c>
      <c r="H227" s="84">
        <v>0</v>
      </c>
      <c r="I227" s="84">
        <v>0</v>
      </c>
      <c r="J227" s="84">
        <v>0</v>
      </c>
      <c r="K227" s="84">
        <v>0</v>
      </c>
      <c r="L227" s="84">
        <v>0</v>
      </c>
      <c r="M227" s="84">
        <v>0</v>
      </c>
      <c r="N227" s="84">
        <v>0</v>
      </c>
      <c r="O227" s="139">
        <f>SUM(C227:N227)</f>
        <v>0</v>
      </c>
      <c r="Q227" s="5"/>
      <c r="R227" s="5"/>
      <c r="S227" s="5"/>
      <c r="T227" s="5"/>
      <c r="U227" s="5"/>
      <c r="V227" s="5"/>
      <c r="W227" s="5"/>
      <c r="X227" s="5"/>
      <c r="Y227" s="5"/>
      <c r="Z227" s="5"/>
      <c r="AA227" s="5"/>
      <c r="AB227" s="5"/>
      <c r="AC227" s="5"/>
    </row>
    <row r="228" spans="2:29">
      <c r="B228" s="9" t="s">
        <v>23</v>
      </c>
      <c r="C228" s="84">
        <v>0</v>
      </c>
      <c r="D228" s="84">
        <v>0</v>
      </c>
      <c r="E228" s="84">
        <v>0</v>
      </c>
      <c r="F228" s="84">
        <v>0</v>
      </c>
      <c r="G228" s="84">
        <v>0</v>
      </c>
      <c r="H228" s="84">
        <v>0</v>
      </c>
      <c r="I228" s="84">
        <v>0</v>
      </c>
      <c r="J228" s="84">
        <v>0</v>
      </c>
      <c r="K228" s="84">
        <v>0</v>
      </c>
      <c r="L228" s="84">
        <v>0</v>
      </c>
      <c r="M228" s="84">
        <v>0</v>
      </c>
      <c r="N228" s="84">
        <v>0</v>
      </c>
      <c r="O228" s="139">
        <f>SUM(C228:N228)</f>
        <v>0</v>
      </c>
      <c r="Q228" s="5"/>
      <c r="R228" s="5"/>
      <c r="S228" s="5"/>
      <c r="T228" s="5"/>
      <c r="U228" s="5"/>
      <c r="V228" s="5"/>
      <c r="W228" s="5"/>
      <c r="X228" s="5"/>
      <c r="Y228" s="5"/>
      <c r="Z228" s="5"/>
      <c r="AA228" s="5"/>
      <c r="AB228" s="5"/>
      <c r="AC228" s="5"/>
    </row>
    <row r="229" spans="2:29">
      <c r="B229" s="9" t="s">
        <v>24</v>
      </c>
      <c r="C229" s="84">
        <v>0</v>
      </c>
      <c r="D229" s="84">
        <v>0</v>
      </c>
      <c r="E229" s="84">
        <v>0</v>
      </c>
      <c r="F229" s="84">
        <v>0</v>
      </c>
      <c r="G229" s="84">
        <v>0</v>
      </c>
      <c r="H229" s="84">
        <v>0</v>
      </c>
      <c r="I229" s="84">
        <v>0</v>
      </c>
      <c r="J229" s="84">
        <v>0</v>
      </c>
      <c r="K229" s="84">
        <v>0</v>
      </c>
      <c r="L229" s="84">
        <v>0</v>
      </c>
      <c r="M229" s="84">
        <v>0</v>
      </c>
      <c r="N229" s="84">
        <v>0</v>
      </c>
      <c r="O229" s="139">
        <f>SUM(C229:N229)</f>
        <v>0</v>
      </c>
      <c r="Q229" s="5"/>
      <c r="R229" s="5"/>
      <c r="S229" s="5"/>
      <c r="T229" s="5"/>
      <c r="U229" s="5"/>
      <c r="V229" s="5"/>
      <c r="W229" s="5"/>
      <c r="X229" s="5"/>
      <c r="Y229" s="5"/>
      <c r="Z229" s="5"/>
      <c r="AA229" s="5"/>
      <c r="AB229" s="5"/>
      <c r="AC229" s="5"/>
    </row>
    <row r="230" spans="2:29">
      <c r="B230" s="22"/>
      <c r="C230" s="95"/>
      <c r="D230" s="95"/>
      <c r="E230" s="95"/>
      <c r="F230" s="95"/>
      <c r="G230" s="95"/>
      <c r="H230" s="95"/>
      <c r="I230" s="95"/>
      <c r="J230" s="95"/>
      <c r="K230" s="95"/>
      <c r="L230" s="95"/>
      <c r="M230" s="95"/>
      <c r="N230" s="95"/>
      <c r="O230" s="85"/>
      <c r="Q230" s="5"/>
      <c r="R230" s="5"/>
      <c r="S230" s="5"/>
      <c r="T230" s="5"/>
      <c r="U230" s="5"/>
      <c r="V230" s="5"/>
      <c r="W230" s="5"/>
      <c r="X230" s="5"/>
      <c r="Y230" s="5"/>
      <c r="Z230" s="5"/>
      <c r="AA230" s="5"/>
      <c r="AB230" s="5"/>
      <c r="AC230" s="5"/>
    </row>
    <row r="231" spans="2:29" ht="15.75" thickBot="1">
      <c r="B231" s="51" t="s">
        <v>68</v>
      </c>
      <c r="C231" s="98">
        <f>+C232+C236+C240</f>
        <v>0</v>
      </c>
      <c r="D231" s="98">
        <f t="shared" ref="D231:O231" si="68">+D232+D236+D240</f>
        <v>0</v>
      </c>
      <c r="E231" s="98">
        <f t="shared" si="68"/>
        <v>0</v>
      </c>
      <c r="F231" s="98">
        <f t="shared" si="68"/>
        <v>0</v>
      </c>
      <c r="G231" s="98">
        <f t="shared" si="68"/>
        <v>0</v>
      </c>
      <c r="H231" s="98">
        <f t="shared" si="68"/>
        <v>0</v>
      </c>
      <c r="I231" s="98">
        <f t="shared" si="68"/>
        <v>0</v>
      </c>
      <c r="J231" s="98">
        <f t="shared" si="68"/>
        <v>0</v>
      </c>
      <c r="K231" s="98">
        <f t="shared" si="68"/>
        <v>0</v>
      </c>
      <c r="L231" s="98">
        <f t="shared" si="68"/>
        <v>0</v>
      </c>
      <c r="M231" s="98">
        <f t="shared" si="68"/>
        <v>0</v>
      </c>
      <c r="N231" s="98">
        <f t="shared" si="68"/>
        <v>0</v>
      </c>
      <c r="O231" s="98">
        <f t="shared" si="68"/>
        <v>0</v>
      </c>
      <c r="Q231" s="5"/>
      <c r="R231" s="5"/>
      <c r="S231" s="5"/>
      <c r="T231" s="5"/>
      <c r="U231" s="5"/>
      <c r="V231" s="5"/>
      <c r="W231" s="5"/>
      <c r="X231" s="5"/>
      <c r="Y231" s="5"/>
      <c r="Z231" s="5"/>
      <c r="AA231" s="5"/>
      <c r="AB231" s="5"/>
      <c r="AC231" s="5"/>
    </row>
    <row r="232" spans="2:29" ht="15.75" thickTop="1">
      <c r="B232" s="49" t="s">
        <v>21</v>
      </c>
      <c r="C232" s="100">
        <f t="shared" ref="C232:O232" si="69">SUM(C233:C235)</f>
        <v>0</v>
      </c>
      <c r="D232" s="100">
        <f t="shared" si="69"/>
        <v>0</v>
      </c>
      <c r="E232" s="100">
        <f t="shared" si="69"/>
        <v>0</v>
      </c>
      <c r="F232" s="100">
        <f t="shared" si="69"/>
        <v>0</v>
      </c>
      <c r="G232" s="100">
        <f t="shared" si="69"/>
        <v>0</v>
      </c>
      <c r="H232" s="100">
        <f t="shared" si="69"/>
        <v>0</v>
      </c>
      <c r="I232" s="100">
        <f t="shared" si="69"/>
        <v>0</v>
      </c>
      <c r="J232" s="100">
        <f t="shared" si="69"/>
        <v>0</v>
      </c>
      <c r="K232" s="100">
        <f t="shared" si="69"/>
        <v>0</v>
      </c>
      <c r="L232" s="100">
        <f t="shared" si="69"/>
        <v>0</v>
      </c>
      <c r="M232" s="100">
        <f t="shared" si="69"/>
        <v>0</v>
      </c>
      <c r="N232" s="100">
        <f t="shared" si="69"/>
        <v>0</v>
      </c>
      <c r="O232" s="100">
        <f t="shared" si="69"/>
        <v>0</v>
      </c>
      <c r="Q232" s="5"/>
      <c r="R232" s="5"/>
      <c r="S232" s="5"/>
      <c r="T232" s="5"/>
      <c r="U232" s="5"/>
      <c r="V232" s="5"/>
      <c r="W232" s="5"/>
      <c r="X232" s="5"/>
      <c r="Y232" s="5"/>
      <c r="Z232" s="5"/>
      <c r="AA232" s="5"/>
      <c r="AB232" s="5"/>
      <c r="AC232" s="5"/>
    </row>
    <row r="233" spans="2:29">
      <c r="B233" s="9" t="s">
        <v>22</v>
      </c>
      <c r="C233" s="84">
        <v>0</v>
      </c>
      <c r="D233" s="84">
        <v>0</v>
      </c>
      <c r="E233" s="84">
        <v>0</v>
      </c>
      <c r="F233" s="84">
        <v>0</v>
      </c>
      <c r="G233" s="84">
        <v>0</v>
      </c>
      <c r="H233" s="84">
        <v>0</v>
      </c>
      <c r="I233" s="84">
        <v>0</v>
      </c>
      <c r="J233" s="84">
        <v>0</v>
      </c>
      <c r="K233" s="84">
        <v>0</v>
      </c>
      <c r="L233" s="84">
        <v>0</v>
      </c>
      <c r="M233" s="84">
        <v>0</v>
      </c>
      <c r="N233" s="84">
        <v>0</v>
      </c>
      <c r="O233" s="139">
        <f>SUM(C233:N233)</f>
        <v>0</v>
      </c>
      <c r="Q233" s="5"/>
      <c r="R233" s="5"/>
      <c r="S233" s="5"/>
      <c r="T233" s="5"/>
      <c r="U233" s="5"/>
      <c r="V233" s="5"/>
      <c r="W233" s="5"/>
      <c r="X233" s="5"/>
      <c r="Y233" s="5"/>
      <c r="Z233" s="5"/>
      <c r="AA233" s="5"/>
      <c r="AB233" s="5"/>
      <c r="AC233" s="5"/>
    </row>
    <row r="234" spans="2:29">
      <c r="B234" s="9" t="s">
        <v>23</v>
      </c>
      <c r="C234" s="84">
        <v>0</v>
      </c>
      <c r="D234" s="84">
        <v>0</v>
      </c>
      <c r="E234" s="84">
        <v>0</v>
      </c>
      <c r="F234" s="84">
        <v>0</v>
      </c>
      <c r="G234" s="84">
        <v>0</v>
      </c>
      <c r="H234" s="84">
        <v>0</v>
      </c>
      <c r="I234" s="84">
        <v>0</v>
      </c>
      <c r="J234" s="84">
        <v>0</v>
      </c>
      <c r="K234" s="84">
        <v>0</v>
      </c>
      <c r="L234" s="84">
        <v>0</v>
      </c>
      <c r="M234" s="84">
        <v>0</v>
      </c>
      <c r="N234" s="84">
        <v>0</v>
      </c>
      <c r="O234" s="139">
        <f>SUM(C234:N234)</f>
        <v>0</v>
      </c>
      <c r="Q234" s="5"/>
      <c r="R234" s="5"/>
      <c r="S234" s="5"/>
      <c r="T234" s="5"/>
      <c r="U234" s="5"/>
      <c r="V234" s="5"/>
      <c r="W234" s="5"/>
      <c r="X234" s="5"/>
      <c r="Y234" s="5"/>
      <c r="Z234" s="5"/>
      <c r="AA234" s="5"/>
      <c r="AB234" s="5"/>
      <c r="AC234" s="5"/>
    </row>
    <row r="235" spans="2:29">
      <c r="B235" s="9" t="s">
        <v>24</v>
      </c>
      <c r="C235" s="84">
        <v>0</v>
      </c>
      <c r="D235" s="84">
        <v>0</v>
      </c>
      <c r="E235" s="84">
        <v>0</v>
      </c>
      <c r="F235" s="84">
        <v>0</v>
      </c>
      <c r="G235" s="84">
        <v>0</v>
      </c>
      <c r="H235" s="84">
        <v>0</v>
      </c>
      <c r="I235" s="84">
        <v>0</v>
      </c>
      <c r="J235" s="84">
        <v>0</v>
      </c>
      <c r="K235" s="84">
        <v>0</v>
      </c>
      <c r="L235" s="84">
        <v>0</v>
      </c>
      <c r="M235" s="84">
        <v>0</v>
      </c>
      <c r="N235" s="84">
        <v>0</v>
      </c>
      <c r="O235" s="139">
        <f>SUM(C235:N235)</f>
        <v>0</v>
      </c>
      <c r="Q235" s="5"/>
      <c r="R235" s="5"/>
      <c r="S235" s="5"/>
      <c r="T235" s="5"/>
      <c r="U235" s="5"/>
      <c r="V235" s="5"/>
      <c r="W235" s="5"/>
      <c r="X235" s="5"/>
      <c r="Y235" s="5"/>
      <c r="Z235" s="5"/>
      <c r="AA235" s="5"/>
      <c r="AB235" s="5"/>
      <c r="AC235" s="5"/>
    </row>
    <row r="236" spans="2:29">
      <c r="B236" s="49" t="s">
        <v>25</v>
      </c>
      <c r="C236" s="100">
        <f t="shared" ref="C236:O236" si="70">SUM(C237:C239)</f>
        <v>0</v>
      </c>
      <c r="D236" s="100">
        <f t="shared" si="70"/>
        <v>0</v>
      </c>
      <c r="E236" s="100">
        <f t="shared" si="70"/>
        <v>0</v>
      </c>
      <c r="F236" s="100">
        <f t="shared" si="70"/>
        <v>0</v>
      </c>
      <c r="G236" s="100">
        <f t="shared" si="70"/>
        <v>0</v>
      </c>
      <c r="H236" s="100">
        <f t="shared" si="70"/>
        <v>0</v>
      </c>
      <c r="I236" s="100">
        <f t="shared" si="70"/>
        <v>0</v>
      </c>
      <c r="J236" s="100">
        <f t="shared" si="70"/>
        <v>0</v>
      </c>
      <c r="K236" s="100">
        <f t="shared" si="70"/>
        <v>0</v>
      </c>
      <c r="L236" s="100">
        <f t="shared" si="70"/>
        <v>0</v>
      </c>
      <c r="M236" s="100">
        <f t="shared" si="70"/>
        <v>0</v>
      </c>
      <c r="N236" s="100">
        <f t="shared" si="70"/>
        <v>0</v>
      </c>
      <c r="O236" s="79">
        <f t="shared" si="70"/>
        <v>0</v>
      </c>
      <c r="Q236" s="5"/>
      <c r="R236" s="5"/>
      <c r="S236" s="5"/>
      <c r="T236" s="5"/>
      <c r="U236" s="5"/>
      <c r="V236" s="5"/>
      <c r="W236" s="5"/>
      <c r="X236" s="5"/>
      <c r="Y236" s="5"/>
      <c r="Z236" s="5"/>
      <c r="AA236" s="5"/>
      <c r="AB236" s="5"/>
      <c r="AC236" s="5"/>
    </row>
    <row r="237" spans="2:29">
      <c r="B237" s="9" t="s">
        <v>22</v>
      </c>
      <c r="C237" s="84">
        <v>0</v>
      </c>
      <c r="D237" s="84">
        <v>0</v>
      </c>
      <c r="E237" s="84">
        <v>0</v>
      </c>
      <c r="F237" s="84">
        <v>0</v>
      </c>
      <c r="G237" s="84">
        <v>0</v>
      </c>
      <c r="H237" s="84">
        <v>0</v>
      </c>
      <c r="I237" s="84">
        <v>0</v>
      </c>
      <c r="J237" s="84">
        <v>0</v>
      </c>
      <c r="K237" s="84">
        <v>0</v>
      </c>
      <c r="L237" s="84">
        <v>0</v>
      </c>
      <c r="M237" s="84">
        <v>0</v>
      </c>
      <c r="N237" s="84">
        <v>0</v>
      </c>
      <c r="O237" s="139">
        <f>SUM(C237:N237)</f>
        <v>0</v>
      </c>
      <c r="Q237" s="5"/>
      <c r="R237" s="5"/>
      <c r="S237" s="5"/>
      <c r="T237" s="5"/>
      <c r="U237" s="5"/>
      <c r="V237" s="5"/>
      <c r="W237" s="5"/>
      <c r="X237" s="5"/>
      <c r="Y237" s="5"/>
      <c r="Z237" s="5"/>
      <c r="AA237" s="5"/>
      <c r="AB237" s="5"/>
      <c r="AC237" s="5"/>
    </row>
    <row r="238" spans="2:29">
      <c r="B238" s="9" t="s">
        <v>23</v>
      </c>
      <c r="C238" s="84">
        <v>0</v>
      </c>
      <c r="D238" s="84">
        <v>0</v>
      </c>
      <c r="E238" s="84">
        <v>0</v>
      </c>
      <c r="F238" s="84">
        <v>0</v>
      </c>
      <c r="G238" s="84">
        <v>0</v>
      </c>
      <c r="H238" s="84">
        <v>0</v>
      </c>
      <c r="I238" s="84">
        <v>0</v>
      </c>
      <c r="J238" s="84">
        <v>0</v>
      </c>
      <c r="K238" s="84">
        <v>0</v>
      </c>
      <c r="L238" s="84">
        <v>0</v>
      </c>
      <c r="M238" s="84">
        <v>0</v>
      </c>
      <c r="N238" s="84">
        <v>0</v>
      </c>
      <c r="O238" s="139">
        <f>SUM(C238:N238)</f>
        <v>0</v>
      </c>
      <c r="Q238" s="5"/>
      <c r="R238" s="5"/>
      <c r="S238" s="5"/>
      <c r="T238" s="5"/>
      <c r="U238" s="5"/>
      <c r="V238" s="5"/>
      <c r="W238" s="5"/>
      <c r="X238" s="5"/>
      <c r="Y238" s="5"/>
      <c r="Z238" s="5"/>
      <c r="AA238" s="5"/>
      <c r="AB238" s="5"/>
      <c r="AC238" s="5"/>
    </row>
    <row r="239" spans="2:29">
      <c r="B239" s="9" t="s">
        <v>24</v>
      </c>
      <c r="C239" s="84">
        <v>0</v>
      </c>
      <c r="D239" s="84">
        <v>0</v>
      </c>
      <c r="E239" s="84">
        <v>0</v>
      </c>
      <c r="F239" s="84">
        <v>0</v>
      </c>
      <c r="G239" s="84">
        <v>0</v>
      </c>
      <c r="H239" s="84">
        <v>0</v>
      </c>
      <c r="I239" s="84">
        <v>0</v>
      </c>
      <c r="J239" s="84">
        <v>0</v>
      </c>
      <c r="K239" s="84">
        <v>0</v>
      </c>
      <c r="L239" s="84">
        <v>0</v>
      </c>
      <c r="M239" s="84">
        <v>0</v>
      </c>
      <c r="N239" s="84">
        <v>0</v>
      </c>
      <c r="O239" s="139">
        <f>SUM(C239:N239)</f>
        <v>0</v>
      </c>
      <c r="Q239" s="5"/>
      <c r="R239" s="5"/>
      <c r="S239" s="5"/>
      <c r="T239" s="5"/>
      <c r="U239" s="5"/>
      <c r="V239" s="5"/>
      <c r="W239" s="5"/>
      <c r="X239" s="5"/>
      <c r="Y239" s="5"/>
      <c r="Z239" s="5"/>
      <c r="AA239" s="5"/>
      <c r="AB239" s="5"/>
      <c r="AC239" s="5"/>
    </row>
    <row r="240" spans="2:29">
      <c r="B240" s="49" t="s">
        <v>26</v>
      </c>
      <c r="C240" s="100">
        <f t="shared" ref="C240:O240" si="71">SUM(C241:C243)</f>
        <v>0</v>
      </c>
      <c r="D240" s="100">
        <f t="shared" si="71"/>
        <v>0</v>
      </c>
      <c r="E240" s="100">
        <f t="shared" si="71"/>
        <v>0</v>
      </c>
      <c r="F240" s="100">
        <f t="shared" si="71"/>
        <v>0</v>
      </c>
      <c r="G240" s="100">
        <f t="shared" si="71"/>
        <v>0</v>
      </c>
      <c r="H240" s="100">
        <f t="shared" si="71"/>
        <v>0</v>
      </c>
      <c r="I240" s="100">
        <f t="shared" si="71"/>
        <v>0</v>
      </c>
      <c r="J240" s="100">
        <f t="shared" si="71"/>
        <v>0</v>
      </c>
      <c r="K240" s="100">
        <f t="shared" si="71"/>
        <v>0</v>
      </c>
      <c r="L240" s="100">
        <f t="shared" si="71"/>
        <v>0</v>
      </c>
      <c r="M240" s="100">
        <f t="shared" si="71"/>
        <v>0</v>
      </c>
      <c r="N240" s="100">
        <f t="shared" si="71"/>
        <v>0</v>
      </c>
      <c r="O240" s="79">
        <f t="shared" si="71"/>
        <v>0</v>
      </c>
      <c r="Q240" s="5"/>
      <c r="R240" s="5"/>
      <c r="S240" s="5"/>
      <c r="T240" s="5"/>
      <c r="U240" s="5"/>
      <c r="V240" s="5"/>
      <c r="W240" s="5"/>
      <c r="X240" s="5"/>
      <c r="Y240" s="5"/>
      <c r="Z240" s="5"/>
      <c r="AA240" s="5"/>
      <c r="AB240" s="5"/>
      <c r="AC240" s="5"/>
    </row>
    <row r="241" spans="2:29">
      <c r="B241" s="9" t="s">
        <v>22</v>
      </c>
      <c r="C241" s="84">
        <v>0</v>
      </c>
      <c r="D241" s="84">
        <v>0</v>
      </c>
      <c r="E241" s="84">
        <v>0</v>
      </c>
      <c r="F241" s="84">
        <v>0</v>
      </c>
      <c r="G241" s="84">
        <v>0</v>
      </c>
      <c r="H241" s="84">
        <v>0</v>
      </c>
      <c r="I241" s="84">
        <v>0</v>
      </c>
      <c r="J241" s="84">
        <v>0</v>
      </c>
      <c r="K241" s="84">
        <v>0</v>
      </c>
      <c r="L241" s="84">
        <v>0</v>
      </c>
      <c r="M241" s="84">
        <v>0</v>
      </c>
      <c r="N241" s="84">
        <v>0</v>
      </c>
      <c r="O241" s="139">
        <f>SUM(C241:N241)</f>
        <v>0</v>
      </c>
      <c r="Q241" s="5"/>
      <c r="R241" s="5"/>
      <c r="S241" s="5"/>
      <c r="T241" s="5"/>
      <c r="U241" s="5"/>
      <c r="V241" s="5"/>
      <c r="W241" s="5"/>
      <c r="X241" s="5"/>
      <c r="Y241" s="5"/>
      <c r="Z241" s="5"/>
      <c r="AA241" s="5"/>
      <c r="AB241" s="5"/>
      <c r="AC241" s="5"/>
    </row>
    <row r="242" spans="2:29">
      <c r="B242" s="9" t="s">
        <v>23</v>
      </c>
      <c r="C242" s="84">
        <v>0</v>
      </c>
      <c r="D242" s="84">
        <v>0</v>
      </c>
      <c r="E242" s="84">
        <v>0</v>
      </c>
      <c r="F242" s="84">
        <v>0</v>
      </c>
      <c r="G242" s="84">
        <v>0</v>
      </c>
      <c r="H242" s="84">
        <v>0</v>
      </c>
      <c r="I242" s="84">
        <v>0</v>
      </c>
      <c r="J242" s="84">
        <v>0</v>
      </c>
      <c r="K242" s="84">
        <v>0</v>
      </c>
      <c r="L242" s="84">
        <v>0</v>
      </c>
      <c r="M242" s="84">
        <v>0</v>
      </c>
      <c r="N242" s="84">
        <v>0</v>
      </c>
      <c r="O242" s="139">
        <f t="shared" ref="O242:O243" si="72">SUM(C242:N242)</f>
        <v>0</v>
      </c>
      <c r="Q242" s="5"/>
      <c r="R242" s="5"/>
      <c r="S242" s="5"/>
      <c r="T242" s="5"/>
      <c r="U242" s="5"/>
      <c r="V242" s="5"/>
      <c r="W242" s="5"/>
      <c r="X242" s="5"/>
      <c r="Y242" s="5"/>
      <c r="Z242" s="5"/>
      <c r="AA242" s="5"/>
      <c r="AB242" s="5"/>
      <c r="AC242" s="5"/>
    </row>
    <row r="243" spans="2:29">
      <c r="B243" s="9" t="s">
        <v>24</v>
      </c>
      <c r="C243" s="84">
        <v>0</v>
      </c>
      <c r="D243" s="84">
        <v>0</v>
      </c>
      <c r="E243" s="84">
        <v>0</v>
      </c>
      <c r="F243" s="84">
        <v>0</v>
      </c>
      <c r="G243" s="84">
        <v>0</v>
      </c>
      <c r="H243" s="84">
        <v>0</v>
      </c>
      <c r="I243" s="84">
        <v>0</v>
      </c>
      <c r="J243" s="84">
        <v>0</v>
      </c>
      <c r="K243" s="84">
        <v>0</v>
      </c>
      <c r="L243" s="84">
        <v>0</v>
      </c>
      <c r="M243" s="84">
        <v>0</v>
      </c>
      <c r="N243" s="84">
        <v>0</v>
      </c>
      <c r="O243" s="139">
        <f t="shared" si="72"/>
        <v>0</v>
      </c>
      <c r="Q243" s="5"/>
      <c r="R243" s="5"/>
      <c r="S243" s="5"/>
      <c r="T243" s="5"/>
      <c r="U243" s="5"/>
      <c r="V243" s="5"/>
      <c r="W243" s="5"/>
      <c r="X243" s="5"/>
      <c r="Y243" s="5"/>
      <c r="Z243" s="5"/>
      <c r="AA243" s="5"/>
      <c r="AB243" s="5"/>
      <c r="AC243" s="5"/>
    </row>
    <row r="244" spans="2:29">
      <c r="B244" s="9"/>
      <c r="C244" s="109"/>
      <c r="D244" s="109"/>
      <c r="E244" s="109"/>
      <c r="F244" s="109"/>
      <c r="G244" s="109"/>
      <c r="H244" s="109"/>
      <c r="I244" s="109"/>
      <c r="J244" s="109"/>
      <c r="K244" s="109"/>
      <c r="L244" s="109"/>
      <c r="M244" s="109"/>
      <c r="N244" s="109"/>
      <c r="O244" s="106"/>
      <c r="Q244" s="5"/>
      <c r="R244" s="5"/>
      <c r="S244" s="5"/>
      <c r="T244" s="5"/>
      <c r="U244" s="5"/>
      <c r="V244" s="5"/>
      <c r="W244" s="5"/>
      <c r="X244" s="5"/>
      <c r="Y244" s="5"/>
      <c r="Z244" s="5"/>
      <c r="AA244" s="5"/>
      <c r="AB244" s="5"/>
      <c r="AC244" s="5"/>
    </row>
    <row r="245" spans="2:29" s="4" customFormat="1" ht="15.75" thickBot="1">
      <c r="B245" s="51" t="s">
        <v>69</v>
      </c>
      <c r="C245" s="98">
        <f>+C246+C250+C254</f>
        <v>19.534162669286108</v>
      </c>
      <c r="D245" s="98">
        <f t="shared" ref="D245:N245" si="73">+D246+D250+D254</f>
        <v>19.603738819286107</v>
      </c>
      <c r="E245" s="98">
        <f t="shared" si="73"/>
        <v>19.699206469286107</v>
      </c>
      <c r="F245" s="98">
        <f t="shared" si="73"/>
        <v>19.746979169286107</v>
      </c>
      <c r="G245" s="98">
        <f t="shared" si="73"/>
        <v>19.839529569286107</v>
      </c>
      <c r="H245" s="98">
        <f t="shared" si="73"/>
        <v>19.976321239286108</v>
      </c>
      <c r="I245" s="98">
        <f t="shared" si="73"/>
        <v>20.097128379286108</v>
      </c>
      <c r="J245" s="98">
        <f t="shared" si="73"/>
        <v>20.218189799286108</v>
      </c>
      <c r="K245" s="98">
        <f t="shared" si="73"/>
        <v>20.337916749286109</v>
      </c>
      <c r="L245" s="98">
        <f t="shared" si="73"/>
        <v>20.445004339286108</v>
      </c>
      <c r="M245" s="98">
        <f t="shared" si="73"/>
        <v>0</v>
      </c>
      <c r="N245" s="98">
        <f t="shared" si="73"/>
        <v>0</v>
      </c>
      <c r="O245" s="99"/>
      <c r="Q245" s="5"/>
      <c r="R245" s="5"/>
      <c r="S245" s="5"/>
      <c r="T245" s="5"/>
      <c r="U245" s="5"/>
      <c r="V245" s="5"/>
      <c r="W245" s="5"/>
      <c r="X245" s="5"/>
      <c r="Y245" s="5"/>
      <c r="Z245" s="5"/>
      <c r="AA245" s="5"/>
      <c r="AB245" s="5"/>
      <c r="AC245" s="5"/>
    </row>
    <row r="246" spans="2:29" s="4" customFormat="1" ht="15.75" thickTop="1">
      <c r="B246" s="49" t="s">
        <v>21</v>
      </c>
      <c r="C246" s="100">
        <f>SUM(C247:C249)</f>
        <v>12.221355189999999</v>
      </c>
      <c r="D246" s="100">
        <f t="shared" ref="D246:N246" si="74">SUM(D247:D249)</f>
        <v>12.290931339999998</v>
      </c>
      <c r="E246" s="100">
        <f t="shared" si="74"/>
        <v>12.386398989999998</v>
      </c>
      <c r="F246" s="100">
        <f t="shared" si="74"/>
        <v>12.434171689999998</v>
      </c>
      <c r="G246" s="100">
        <f t="shared" si="74"/>
        <v>12.526722089999998</v>
      </c>
      <c r="H246" s="100">
        <f t="shared" si="74"/>
        <v>12.663513759999997</v>
      </c>
      <c r="I246" s="100">
        <f t="shared" si="74"/>
        <v>12.784320899999997</v>
      </c>
      <c r="J246" s="100">
        <f t="shared" si="74"/>
        <v>12.905382319999998</v>
      </c>
      <c r="K246" s="100">
        <f t="shared" si="74"/>
        <v>13.025109269999998</v>
      </c>
      <c r="L246" s="100">
        <f t="shared" si="74"/>
        <v>13.132196859999999</v>
      </c>
      <c r="M246" s="100">
        <f t="shared" si="74"/>
        <v>0</v>
      </c>
      <c r="N246" s="100">
        <f t="shared" si="74"/>
        <v>0</v>
      </c>
      <c r="O246" s="92"/>
      <c r="Q246" s="5"/>
      <c r="R246" s="5"/>
      <c r="S246" s="5"/>
      <c r="T246" s="5"/>
      <c r="U246" s="5"/>
      <c r="V246" s="5"/>
      <c r="W246" s="5"/>
      <c r="X246" s="5"/>
      <c r="Y246" s="5"/>
      <c r="Z246" s="5"/>
      <c r="AA246" s="5"/>
      <c r="AB246" s="5"/>
      <c r="AC246" s="5"/>
    </row>
    <row r="247" spans="2:29" s="4" customFormat="1">
      <c r="B247" s="9" t="s">
        <v>22</v>
      </c>
      <c r="C247" s="84">
        <v>12.221355189999999</v>
      </c>
      <c r="D247" s="84">
        <v>12.290931339999998</v>
      </c>
      <c r="E247" s="84">
        <v>12.386398989999998</v>
      </c>
      <c r="F247" s="84">
        <v>12.434171689999998</v>
      </c>
      <c r="G247" s="95">
        <v>12.526722089999998</v>
      </c>
      <c r="H247" s="95">
        <v>12.663513759999997</v>
      </c>
      <c r="I247" s="95">
        <v>12.784320899999997</v>
      </c>
      <c r="J247" s="95">
        <v>12.905382319999998</v>
      </c>
      <c r="K247" s="95">
        <v>13.025109269999998</v>
      </c>
      <c r="L247" s="95">
        <v>13.132196859999999</v>
      </c>
      <c r="M247" s="95">
        <v>0</v>
      </c>
      <c r="N247" s="95">
        <v>0</v>
      </c>
      <c r="O247" s="63"/>
      <c r="Q247" s="5"/>
      <c r="R247" s="5"/>
      <c r="S247" s="5"/>
      <c r="T247" s="5"/>
      <c r="U247" s="5"/>
      <c r="V247" s="5"/>
      <c r="W247" s="5"/>
      <c r="X247" s="5"/>
      <c r="Y247" s="5"/>
      <c r="Z247" s="5"/>
      <c r="AA247" s="5"/>
      <c r="AB247" s="5"/>
      <c r="AC247" s="5"/>
    </row>
    <row r="248" spans="2:29" s="4" customFormat="1">
      <c r="B248" s="9" t="s">
        <v>23</v>
      </c>
      <c r="C248" s="84">
        <v>0</v>
      </c>
      <c r="D248" s="84">
        <v>0</v>
      </c>
      <c r="E248" s="84">
        <v>0</v>
      </c>
      <c r="F248" s="84">
        <v>0</v>
      </c>
      <c r="G248" s="95">
        <v>0</v>
      </c>
      <c r="H248" s="95">
        <v>0</v>
      </c>
      <c r="I248" s="95">
        <v>0</v>
      </c>
      <c r="J248" s="95">
        <v>0</v>
      </c>
      <c r="K248" s="95">
        <v>0</v>
      </c>
      <c r="L248" s="95">
        <v>0</v>
      </c>
      <c r="M248" s="95">
        <v>0</v>
      </c>
      <c r="N248" s="95">
        <v>0</v>
      </c>
      <c r="O248" s="63"/>
      <c r="Q248" s="5"/>
      <c r="R248" s="5"/>
      <c r="S248" s="5"/>
      <c r="T248" s="5"/>
      <c r="U248" s="5"/>
      <c r="V248" s="5"/>
      <c r="W248" s="5"/>
      <c r="X248" s="5"/>
      <c r="Y248" s="5"/>
      <c r="Z248" s="5"/>
      <c r="AA248" s="5"/>
      <c r="AB248" s="5"/>
      <c r="AC248" s="5"/>
    </row>
    <row r="249" spans="2:29" s="4" customFormat="1">
      <c r="B249" s="9" t="s">
        <v>24</v>
      </c>
      <c r="C249" s="84">
        <v>0</v>
      </c>
      <c r="D249" s="84">
        <v>0</v>
      </c>
      <c r="E249" s="84">
        <v>0</v>
      </c>
      <c r="F249" s="84">
        <v>0</v>
      </c>
      <c r="G249" s="95">
        <v>0</v>
      </c>
      <c r="H249" s="95">
        <v>0</v>
      </c>
      <c r="I249" s="95">
        <v>0</v>
      </c>
      <c r="J249" s="95">
        <v>0</v>
      </c>
      <c r="K249" s="95">
        <v>0</v>
      </c>
      <c r="L249" s="95">
        <v>0</v>
      </c>
      <c r="M249" s="95">
        <v>0</v>
      </c>
      <c r="N249" s="95">
        <v>0</v>
      </c>
      <c r="O249" s="63"/>
      <c r="Q249" s="5"/>
      <c r="R249" s="5"/>
      <c r="S249" s="5"/>
      <c r="T249" s="5"/>
      <c r="U249" s="5"/>
      <c r="V249" s="5"/>
      <c r="W249" s="5"/>
      <c r="X249" s="5"/>
      <c r="Y249" s="5"/>
      <c r="Z249" s="5"/>
      <c r="AA249" s="5"/>
      <c r="AB249" s="5"/>
      <c r="AC249" s="5"/>
    </row>
    <row r="250" spans="2:29" s="4" customFormat="1">
      <c r="B250" s="49" t="s">
        <v>25</v>
      </c>
      <c r="C250" s="78">
        <f>SUM(C251:C253)</f>
        <v>7.3128074792861097</v>
      </c>
      <c r="D250" s="78">
        <f t="shared" ref="D250:N250" si="75">SUM(D251:D253)</f>
        <v>7.3128074792861097</v>
      </c>
      <c r="E250" s="78">
        <f t="shared" si="75"/>
        <v>7.3128074792861097</v>
      </c>
      <c r="F250" s="78">
        <f t="shared" si="75"/>
        <v>7.3128074792861097</v>
      </c>
      <c r="G250" s="78">
        <f t="shared" si="75"/>
        <v>7.3128074792861097</v>
      </c>
      <c r="H250" s="78">
        <f t="shared" si="75"/>
        <v>7.3128074792861097</v>
      </c>
      <c r="I250" s="78">
        <f t="shared" si="75"/>
        <v>7.3128074792861097</v>
      </c>
      <c r="J250" s="78">
        <f t="shared" si="75"/>
        <v>7.3128074792861097</v>
      </c>
      <c r="K250" s="78">
        <f t="shared" si="75"/>
        <v>7.3128074792861097</v>
      </c>
      <c r="L250" s="78">
        <f t="shared" si="75"/>
        <v>7.3128074792861097</v>
      </c>
      <c r="M250" s="78">
        <f t="shared" si="75"/>
        <v>0</v>
      </c>
      <c r="N250" s="78">
        <f t="shared" si="75"/>
        <v>0</v>
      </c>
      <c r="O250" s="79"/>
      <c r="Q250" s="5"/>
      <c r="R250" s="5"/>
      <c r="S250" s="5"/>
      <c r="T250" s="5"/>
      <c r="U250" s="5"/>
      <c r="V250" s="5"/>
      <c r="W250" s="5"/>
      <c r="X250" s="5"/>
      <c r="Y250" s="5"/>
      <c r="Z250" s="5"/>
      <c r="AA250" s="5"/>
      <c r="AB250" s="5"/>
      <c r="AC250" s="5"/>
    </row>
    <row r="251" spans="2:29" s="4" customFormat="1">
      <c r="B251" s="9" t="s">
        <v>22</v>
      </c>
      <c r="C251" s="84">
        <v>0.56077233000000004</v>
      </c>
      <c r="D251" s="84">
        <v>0.56077233000000004</v>
      </c>
      <c r="E251" s="84">
        <v>0.56077233000000004</v>
      </c>
      <c r="F251" s="84">
        <v>0.56077233000000004</v>
      </c>
      <c r="G251" s="95">
        <v>0.56077233000000004</v>
      </c>
      <c r="H251" s="95">
        <v>0.56077233000000004</v>
      </c>
      <c r="I251" s="95">
        <v>0.56077233000000004</v>
      </c>
      <c r="J251" s="95">
        <v>0.56077233000000004</v>
      </c>
      <c r="K251" s="95">
        <v>0.56077233000000004</v>
      </c>
      <c r="L251" s="95">
        <v>0.56077233000000004</v>
      </c>
      <c r="M251" s="95">
        <v>0</v>
      </c>
      <c r="N251" s="95">
        <v>0</v>
      </c>
      <c r="O251" s="63"/>
      <c r="Q251" s="5"/>
      <c r="R251" s="5"/>
      <c r="S251" s="5"/>
      <c r="T251" s="5"/>
      <c r="U251" s="5"/>
      <c r="V251" s="5"/>
      <c r="W251" s="5"/>
      <c r="X251" s="5"/>
      <c r="Y251" s="5"/>
      <c r="Z251" s="5"/>
      <c r="AA251" s="5"/>
      <c r="AB251" s="5"/>
      <c r="AC251" s="5"/>
    </row>
    <row r="252" spans="2:29" s="4" customFormat="1">
      <c r="B252" s="9" t="s">
        <v>23</v>
      </c>
      <c r="C252" s="84">
        <v>6.7520351492861099</v>
      </c>
      <c r="D252" s="84">
        <v>6.7520351492861099</v>
      </c>
      <c r="E252" s="84">
        <v>6.7520351492861099</v>
      </c>
      <c r="F252" s="84">
        <v>6.7520351492861099</v>
      </c>
      <c r="G252" s="84">
        <v>6.7520351492861099</v>
      </c>
      <c r="H252" s="84">
        <v>6.7520351492861099</v>
      </c>
      <c r="I252" s="84">
        <v>6.7520351492861099</v>
      </c>
      <c r="J252" s="84">
        <v>6.7520351492861099</v>
      </c>
      <c r="K252" s="84">
        <v>6.7520351492861099</v>
      </c>
      <c r="L252" s="84">
        <v>6.7520351492861099</v>
      </c>
      <c r="M252" s="84">
        <v>0</v>
      </c>
      <c r="N252" s="84">
        <v>0</v>
      </c>
      <c r="O252" s="63"/>
      <c r="Q252" s="5"/>
      <c r="R252" s="5"/>
      <c r="S252" s="5"/>
      <c r="T252" s="5"/>
      <c r="U252" s="5"/>
      <c r="V252" s="5"/>
      <c r="W252" s="5"/>
      <c r="X252" s="5"/>
      <c r="Y252" s="5"/>
      <c r="Z252" s="5"/>
      <c r="AA252" s="5"/>
      <c r="AB252" s="5"/>
      <c r="AC252" s="5"/>
    </row>
    <row r="253" spans="2:29" s="4" customFormat="1">
      <c r="B253" s="9" t="s">
        <v>24</v>
      </c>
      <c r="C253" s="84">
        <v>0</v>
      </c>
      <c r="D253" s="84">
        <v>0</v>
      </c>
      <c r="E253" s="84">
        <v>0</v>
      </c>
      <c r="F253" s="84">
        <v>0</v>
      </c>
      <c r="G253" s="95">
        <v>0</v>
      </c>
      <c r="H253" s="95">
        <v>0</v>
      </c>
      <c r="I253" s="95">
        <v>0</v>
      </c>
      <c r="J253" s="95">
        <v>0</v>
      </c>
      <c r="K253" s="95">
        <v>0</v>
      </c>
      <c r="L253" s="95">
        <v>0</v>
      </c>
      <c r="M253" s="95">
        <v>0</v>
      </c>
      <c r="N253" s="95">
        <v>0</v>
      </c>
      <c r="O253" s="63"/>
      <c r="Q253" s="5"/>
      <c r="R253" s="5"/>
      <c r="S253" s="5"/>
      <c r="T253" s="5"/>
      <c r="U253" s="5"/>
      <c r="V253" s="5"/>
      <c r="W253" s="5"/>
      <c r="X253" s="5"/>
      <c r="Y253" s="5"/>
      <c r="Z253" s="5"/>
      <c r="AA253" s="5"/>
      <c r="AB253" s="5"/>
      <c r="AC253" s="5"/>
    </row>
    <row r="254" spans="2:29" s="4" customFormat="1">
      <c r="B254" s="49" t="s">
        <v>26</v>
      </c>
      <c r="C254" s="78">
        <f t="shared" ref="C254:N254" si="76">SUM(C255:C257)</f>
        <v>0</v>
      </c>
      <c r="D254" s="78">
        <f t="shared" si="76"/>
        <v>0</v>
      </c>
      <c r="E254" s="78">
        <f t="shared" si="76"/>
        <v>0</v>
      </c>
      <c r="F254" s="78">
        <f t="shared" si="76"/>
        <v>0</v>
      </c>
      <c r="G254" s="78">
        <f t="shared" si="76"/>
        <v>0</v>
      </c>
      <c r="H254" s="78">
        <f t="shared" si="76"/>
        <v>0</v>
      </c>
      <c r="I254" s="78">
        <f t="shared" si="76"/>
        <v>0</v>
      </c>
      <c r="J254" s="78">
        <f t="shared" si="76"/>
        <v>0</v>
      </c>
      <c r="K254" s="78">
        <f t="shared" si="76"/>
        <v>0</v>
      </c>
      <c r="L254" s="78">
        <f t="shared" si="76"/>
        <v>0</v>
      </c>
      <c r="M254" s="78">
        <f t="shared" si="76"/>
        <v>0</v>
      </c>
      <c r="N254" s="78">
        <f t="shared" si="76"/>
        <v>0</v>
      </c>
      <c r="O254" s="79"/>
      <c r="Q254" s="5"/>
      <c r="R254" s="5"/>
      <c r="S254" s="5"/>
      <c r="T254" s="5"/>
      <c r="U254" s="5"/>
      <c r="V254" s="5"/>
      <c r="W254" s="5"/>
      <c r="X254" s="5"/>
      <c r="Y254" s="5"/>
      <c r="Z254" s="5"/>
      <c r="AA254" s="5"/>
      <c r="AB254" s="5"/>
      <c r="AC254" s="5"/>
    </row>
    <row r="255" spans="2:29" s="4" customFormat="1">
      <c r="B255" s="9" t="s">
        <v>22</v>
      </c>
      <c r="C255" s="95">
        <v>0</v>
      </c>
      <c r="D255" s="95">
        <v>0</v>
      </c>
      <c r="E255" s="95">
        <v>0</v>
      </c>
      <c r="F255" s="95">
        <v>0</v>
      </c>
      <c r="G255" s="95">
        <v>0</v>
      </c>
      <c r="H255" s="95">
        <v>0</v>
      </c>
      <c r="I255" s="95">
        <v>0</v>
      </c>
      <c r="J255" s="95">
        <v>0</v>
      </c>
      <c r="K255" s="95">
        <v>0</v>
      </c>
      <c r="L255" s="95">
        <v>0</v>
      </c>
      <c r="M255" s="95">
        <v>0</v>
      </c>
      <c r="N255" s="95">
        <v>0</v>
      </c>
      <c r="O255" s="63"/>
      <c r="Q255" s="5"/>
      <c r="R255" s="5"/>
      <c r="S255" s="5"/>
      <c r="T255" s="5"/>
      <c r="U255" s="5"/>
      <c r="V255" s="5"/>
      <c r="W255" s="5"/>
      <c r="X255" s="5"/>
      <c r="Y255" s="5"/>
      <c r="Z255" s="5"/>
      <c r="AA255" s="5"/>
      <c r="AB255" s="5"/>
      <c r="AC255" s="5"/>
    </row>
    <row r="256" spans="2:29" s="4" customFormat="1">
      <c r="B256" s="9" t="s">
        <v>23</v>
      </c>
      <c r="C256" s="95">
        <v>0</v>
      </c>
      <c r="D256" s="95">
        <v>0</v>
      </c>
      <c r="E256" s="95">
        <v>0</v>
      </c>
      <c r="F256" s="95">
        <v>0</v>
      </c>
      <c r="G256" s="95">
        <v>0</v>
      </c>
      <c r="H256" s="95">
        <v>0</v>
      </c>
      <c r="I256" s="95">
        <v>0</v>
      </c>
      <c r="J256" s="95">
        <v>0</v>
      </c>
      <c r="K256" s="95">
        <v>0</v>
      </c>
      <c r="L256" s="95">
        <v>0</v>
      </c>
      <c r="M256" s="95">
        <v>0</v>
      </c>
      <c r="N256" s="95">
        <v>0</v>
      </c>
      <c r="O256" s="63"/>
      <c r="Q256" s="5"/>
      <c r="R256" s="5"/>
      <c r="S256" s="5"/>
      <c r="T256" s="5"/>
      <c r="U256" s="5"/>
      <c r="V256" s="5"/>
      <c r="W256" s="5"/>
      <c r="X256" s="5"/>
      <c r="Y256" s="5"/>
      <c r="Z256" s="5"/>
      <c r="AA256" s="5"/>
      <c r="AB256" s="5"/>
      <c r="AC256" s="5"/>
    </row>
    <row r="257" spans="2:29" s="4" customFormat="1">
      <c r="B257" s="9" t="s">
        <v>24</v>
      </c>
      <c r="C257" s="95">
        <v>0</v>
      </c>
      <c r="D257" s="95">
        <v>0</v>
      </c>
      <c r="E257" s="95">
        <v>0</v>
      </c>
      <c r="F257" s="95">
        <v>0</v>
      </c>
      <c r="G257" s="95">
        <v>0</v>
      </c>
      <c r="H257" s="95">
        <v>0</v>
      </c>
      <c r="I257" s="95">
        <v>0</v>
      </c>
      <c r="J257" s="95">
        <v>0</v>
      </c>
      <c r="K257" s="95">
        <v>0</v>
      </c>
      <c r="L257" s="95">
        <v>0</v>
      </c>
      <c r="M257" s="95">
        <v>0</v>
      </c>
      <c r="N257" s="95">
        <v>0</v>
      </c>
      <c r="O257" s="63"/>
      <c r="Q257" s="5"/>
      <c r="R257" s="5"/>
      <c r="S257" s="5"/>
      <c r="T257" s="5"/>
      <c r="U257" s="5"/>
      <c r="V257" s="5"/>
      <c r="W257" s="5"/>
      <c r="X257" s="5"/>
      <c r="Y257" s="5"/>
      <c r="Z257" s="5"/>
      <c r="AA257" s="5"/>
      <c r="AB257" s="5"/>
      <c r="AC257" s="5"/>
    </row>
    <row r="258" spans="2:29">
      <c r="B258" s="9"/>
      <c r="C258" s="84"/>
      <c r="D258" s="84"/>
      <c r="E258" s="84"/>
      <c r="F258" s="84"/>
      <c r="G258" s="84"/>
      <c r="H258" s="84"/>
      <c r="I258" s="84"/>
      <c r="J258" s="84"/>
      <c r="K258" s="84"/>
      <c r="L258" s="84"/>
      <c r="M258" s="84"/>
      <c r="N258" s="84"/>
      <c r="O258" s="85"/>
      <c r="Q258" s="5"/>
      <c r="R258" s="5"/>
      <c r="S258" s="5"/>
      <c r="T258" s="5"/>
      <c r="U258" s="5"/>
      <c r="V258" s="5"/>
      <c r="W258" s="5"/>
      <c r="X258" s="5"/>
      <c r="Y258" s="5"/>
      <c r="Z258" s="5"/>
      <c r="AA258" s="5"/>
      <c r="AB258" s="5"/>
      <c r="AC258" s="5"/>
    </row>
    <row r="259" spans="2:29" ht="15.75" thickBot="1">
      <c r="B259" s="52" t="s">
        <v>70</v>
      </c>
      <c r="C259" s="98">
        <f>+C260+C264+C268</f>
        <v>2.1119305616397258E-2</v>
      </c>
      <c r="D259" s="98">
        <f t="shared" ref="D259:O259" si="77">+D260+D264+D268</f>
        <v>-3.0445947170756993E-2</v>
      </c>
      <c r="E259" s="98">
        <f t="shared" si="77"/>
        <v>-0.21821919272892376</v>
      </c>
      <c r="F259" s="98">
        <f t="shared" si="77"/>
        <v>-4.0527852827570987E-5</v>
      </c>
      <c r="G259" s="98">
        <f t="shared" si="77"/>
        <v>0.23284990930137367</v>
      </c>
      <c r="H259" s="98">
        <f t="shared" si="77"/>
        <v>5.2229931401126639E-2</v>
      </c>
      <c r="I259" s="98">
        <f t="shared" si="77"/>
        <v>-9.2930041166033872E-5</v>
      </c>
      <c r="J259" s="98">
        <f t="shared" si="77"/>
        <v>0.20647709530248234</v>
      </c>
      <c r="K259" s="98">
        <f t="shared" si="77"/>
        <v>2.4290273783595815</v>
      </c>
      <c r="L259" s="98">
        <f t="shared" si="77"/>
        <v>-7.169614312151476E-3</v>
      </c>
      <c r="M259" s="98">
        <f t="shared" si="77"/>
        <v>0</v>
      </c>
      <c r="N259" s="98">
        <f t="shared" si="77"/>
        <v>0</v>
      </c>
      <c r="O259" s="98">
        <f t="shared" si="77"/>
        <v>2.6857354078751352</v>
      </c>
      <c r="Q259" s="5"/>
      <c r="R259" s="5"/>
      <c r="S259" s="5"/>
      <c r="T259" s="5"/>
      <c r="U259" s="5"/>
      <c r="V259" s="5"/>
      <c r="W259" s="5"/>
      <c r="X259" s="5"/>
      <c r="Y259" s="5"/>
      <c r="Z259" s="5"/>
      <c r="AA259" s="5"/>
      <c r="AB259" s="5"/>
      <c r="AC259" s="5"/>
    </row>
    <row r="260" spans="2:29" ht="15.75" thickTop="1">
      <c r="B260" s="49" t="s">
        <v>21</v>
      </c>
      <c r="C260" s="100">
        <f t="shared" ref="C260:O260" si="78">SUM(C261:C263)</f>
        <v>2.1119305616397258E-2</v>
      </c>
      <c r="D260" s="100">
        <f t="shared" si="78"/>
        <v>-3.0445947170756993E-2</v>
      </c>
      <c r="E260" s="100">
        <f t="shared" si="78"/>
        <v>-0.21821919272892376</v>
      </c>
      <c r="F260" s="100">
        <f t="shared" si="78"/>
        <v>-4.0527852827570987E-5</v>
      </c>
      <c r="G260" s="100">
        <f t="shared" si="78"/>
        <v>0.23284990930137367</v>
      </c>
      <c r="H260" s="100">
        <f t="shared" si="78"/>
        <v>5.2229931401126639E-2</v>
      </c>
      <c r="I260" s="100">
        <f t="shared" si="78"/>
        <v>-9.2930041166033872E-5</v>
      </c>
      <c r="J260" s="100">
        <f t="shared" si="78"/>
        <v>0.20647709530248234</v>
      </c>
      <c r="K260" s="100">
        <f t="shared" si="78"/>
        <v>2.4290273783595815</v>
      </c>
      <c r="L260" s="100">
        <f t="shared" si="78"/>
        <v>-7.169614312151476E-3</v>
      </c>
      <c r="M260" s="100">
        <f t="shared" si="78"/>
        <v>0</v>
      </c>
      <c r="N260" s="100">
        <f t="shared" si="78"/>
        <v>0</v>
      </c>
      <c r="O260" s="92">
        <f t="shared" si="78"/>
        <v>2.6857354078751352</v>
      </c>
      <c r="Q260" s="5"/>
      <c r="R260" s="5"/>
      <c r="S260" s="5"/>
      <c r="T260" s="5"/>
      <c r="U260" s="5"/>
      <c r="V260" s="5"/>
      <c r="W260" s="5"/>
      <c r="X260" s="5"/>
      <c r="Y260" s="5"/>
      <c r="Z260" s="5"/>
      <c r="AA260" s="5"/>
      <c r="AB260" s="5"/>
      <c r="AC260" s="5"/>
    </row>
    <row r="261" spans="2:29">
      <c r="B261" s="9" t="s">
        <v>22</v>
      </c>
      <c r="C261" s="84">
        <v>2.6010209150274813E-2</v>
      </c>
      <c r="D261" s="84">
        <v>-3.0404296130788211E-2</v>
      </c>
      <c r="E261" s="84">
        <v>-0.21809434864923516</v>
      </c>
      <c r="F261" s="84">
        <v>5.9733468095457543E-6</v>
      </c>
      <c r="G261" s="84">
        <v>0.23316964558478853</v>
      </c>
      <c r="H261" s="84">
        <v>5.2186634399604803E-2</v>
      </c>
      <c r="I261" s="84">
        <v>-2.6193510101885087E-5</v>
      </c>
      <c r="J261" s="84">
        <v>0.20624087097381918</v>
      </c>
      <c r="K261" s="84">
        <v>2.4290461277276938</v>
      </c>
      <c r="L261" s="84">
        <v>-3.2984835764138243E-7</v>
      </c>
      <c r="M261" s="84">
        <v>0</v>
      </c>
      <c r="N261" s="84">
        <v>0</v>
      </c>
      <c r="O261" s="63">
        <f>SUM(C261:N261)</f>
        <v>2.6981342930445078</v>
      </c>
      <c r="Q261" s="5"/>
      <c r="R261" s="5"/>
      <c r="S261" s="5"/>
      <c r="T261" s="5"/>
      <c r="U261" s="5"/>
      <c r="V261" s="5"/>
      <c r="W261" s="5"/>
      <c r="X261" s="5"/>
      <c r="Y261" s="5"/>
      <c r="Z261" s="5"/>
      <c r="AA261" s="5"/>
      <c r="AB261" s="5"/>
      <c r="AC261" s="5"/>
    </row>
    <row r="262" spans="2:29">
      <c r="B262" s="9" t="s">
        <v>23</v>
      </c>
      <c r="C262" s="84">
        <v>0</v>
      </c>
      <c r="D262" s="84">
        <v>0</v>
      </c>
      <c r="E262" s="84">
        <v>0</v>
      </c>
      <c r="F262" s="84">
        <v>0</v>
      </c>
      <c r="G262" s="84">
        <v>0</v>
      </c>
      <c r="H262" s="84">
        <v>0</v>
      </c>
      <c r="I262" s="84">
        <v>0</v>
      </c>
      <c r="J262" s="84">
        <v>0</v>
      </c>
      <c r="K262" s="84">
        <v>0</v>
      </c>
      <c r="L262" s="84">
        <v>0</v>
      </c>
      <c r="M262" s="84">
        <v>0</v>
      </c>
      <c r="N262" s="84">
        <v>0</v>
      </c>
      <c r="O262" s="63">
        <f t="shared" ref="O262:O263" si="79">SUM(C262:N262)</f>
        <v>0</v>
      </c>
      <c r="Q262" s="5"/>
      <c r="R262" s="5"/>
      <c r="S262" s="5"/>
      <c r="T262" s="5"/>
      <c r="U262" s="5"/>
      <c r="V262" s="5"/>
      <c r="W262" s="5"/>
      <c r="X262" s="5"/>
      <c r="Y262" s="5"/>
      <c r="Z262" s="5"/>
      <c r="AA262" s="5"/>
      <c r="AB262" s="5"/>
      <c r="AC262" s="5"/>
    </row>
    <row r="263" spans="2:29">
      <c r="B263" s="9" t="s">
        <v>24</v>
      </c>
      <c r="C263" s="125">
        <v>-4.8909035338775553E-3</v>
      </c>
      <c r="D263" s="125">
        <v>-4.1651039968781944E-5</v>
      </c>
      <c r="E263" s="125">
        <v>-1.2484407968860189E-4</v>
      </c>
      <c r="F263" s="125">
        <v>-4.6501199637116741E-5</v>
      </c>
      <c r="G263" s="125">
        <v>-3.1973628341486204E-4</v>
      </c>
      <c r="H263" s="125">
        <v>4.3297001521835909E-5</v>
      </c>
      <c r="I263" s="125">
        <v>-6.6736531064148785E-5</v>
      </c>
      <c r="J263" s="125">
        <v>2.3622432866315934E-4</v>
      </c>
      <c r="K263" s="125">
        <v>-1.8749368112525033E-5</v>
      </c>
      <c r="L263" s="125">
        <v>-7.1692844637938347E-3</v>
      </c>
      <c r="M263" s="125">
        <v>0</v>
      </c>
      <c r="N263" s="125">
        <v>0</v>
      </c>
      <c r="O263" s="63">
        <f t="shared" si="79"/>
        <v>-1.2398885169372431E-2</v>
      </c>
      <c r="P263" s="43"/>
      <c r="Q263" s="5"/>
      <c r="R263" s="5"/>
      <c r="S263" s="5"/>
      <c r="T263" s="5"/>
      <c r="U263" s="5"/>
      <c r="V263" s="5"/>
      <c r="W263" s="5"/>
      <c r="X263" s="5"/>
      <c r="Y263" s="5"/>
      <c r="Z263" s="5"/>
      <c r="AA263" s="5"/>
      <c r="AB263" s="5"/>
      <c r="AC263" s="5"/>
    </row>
    <row r="264" spans="2:29">
      <c r="B264" s="49" t="s">
        <v>25</v>
      </c>
      <c r="C264" s="78">
        <f>SUM(C265:C267)</f>
        <v>0</v>
      </c>
      <c r="D264" s="78">
        <f t="shared" ref="D264:O264" si="80">SUM(D265:D267)</f>
        <v>0</v>
      </c>
      <c r="E264" s="78">
        <f t="shared" si="80"/>
        <v>0</v>
      </c>
      <c r="F264" s="78">
        <f t="shared" si="80"/>
        <v>0</v>
      </c>
      <c r="G264" s="78">
        <f t="shared" si="80"/>
        <v>0</v>
      </c>
      <c r="H264" s="78">
        <f t="shared" si="80"/>
        <v>0</v>
      </c>
      <c r="I264" s="78">
        <f t="shared" si="80"/>
        <v>0</v>
      </c>
      <c r="J264" s="78">
        <f t="shared" si="80"/>
        <v>0</v>
      </c>
      <c r="K264" s="78">
        <f t="shared" si="80"/>
        <v>0</v>
      </c>
      <c r="L264" s="78">
        <f t="shared" si="80"/>
        <v>0</v>
      </c>
      <c r="M264" s="78">
        <f t="shared" si="80"/>
        <v>0</v>
      </c>
      <c r="N264" s="78">
        <f t="shared" si="80"/>
        <v>0</v>
      </c>
      <c r="O264" s="79">
        <f t="shared" si="80"/>
        <v>0</v>
      </c>
      <c r="Q264" s="5"/>
      <c r="R264" s="5"/>
      <c r="S264" s="5"/>
      <c r="T264" s="5"/>
      <c r="U264" s="5"/>
      <c r="V264" s="5"/>
      <c r="W264" s="5"/>
      <c r="X264" s="5"/>
      <c r="Y264" s="5"/>
      <c r="Z264" s="5"/>
      <c r="AA264" s="5"/>
      <c r="AB264" s="5"/>
      <c r="AC264" s="5"/>
    </row>
    <row r="265" spans="2:29">
      <c r="B265" s="9" t="s">
        <v>22</v>
      </c>
      <c r="C265" s="84">
        <v>0</v>
      </c>
      <c r="D265" s="84">
        <v>0</v>
      </c>
      <c r="E265" s="84">
        <v>0</v>
      </c>
      <c r="F265" s="84">
        <v>0</v>
      </c>
      <c r="G265" s="84">
        <v>0</v>
      </c>
      <c r="H265" s="84">
        <v>0</v>
      </c>
      <c r="I265" s="84">
        <v>0</v>
      </c>
      <c r="J265" s="84">
        <v>0</v>
      </c>
      <c r="K265" s="84">
        <v>0</v>
      </c>
      <c r="L265" s="84">
        <v>0</v>
      </c>
      <c r="M265" s="84">
        <v>0</v>
      </c>
      <c r="N265" s="84">
        <v>0</v>
      </c>
      <c r="O265" s="63">
        <f>SUM(C265:N265)</f>
        <v>0</v>
      </c>
      <c r="Q265" s="5"/>
      <c r="R265" s="5"/>
      <c r="S265" s="5"/>
      <c r="T265" s="5"/>
      <c r="U265" s="5"/>
      <c r="V265" s="5"/>
      <c r="W265" s="5"/>
      <c r="X265" s="5"/>
      <c r="Y265" s="5"/>
      <c r="Z265" s="5"/>
      <c r="AA265" s="5"/>
      <c r="AB265" s="5"/>
      <c r="AC265" s="5"/>
    </row>
    <row r="266" spans="2:29">
      <c r="B266" s="9" t="s">
        <v>23</v>
      </c>
      <c r="C266" s="84">
        <v>0</v>
      </c>
      <c r="D266" s="84">
        <v>0</v>
      </c>
      <c r="E266" s="84">
        <v>0</v>
      </c>
      <c r="F266" s="84">
        <v>0</v>
      </c>
      <c r="G266" s="84">
        <v>0</v>
      </c>
      <c r="H266" s="84">
        <v>0</v>
      </c>
      <c r="I266" s="84">
        <v>0</v>
      </c>
      <c r="J266" s="84">
        <v>0</v>
      </c>
      <c r="K266" s="84">
        <v>0</v>
      </c>
      <c r="L266" s="84">
        <v>0</v>
      </c>
      <c r="M266" s="84">
        <v>0</v>
      </c>
      <c r="N266" s="84">
        <v>0</v>
      </c>
      <c r="O266" s="63">
        <f t="shared" ref="O266:O267" si="81">SUM(C266:N266)</f>
        <v>0</v>
      </c>
      <c r="Q266" s="5"/>
      <c r="R266" s="5"/>
      <c r="S266" s="5"/>
      <c r="T266" s="5"/>
      <c r="U266" s="5"/>
      <c r="V266" s="5"/>
      <c r="W266" s="5"/>
      <c r="X266" s="5"/>
      <c r="Y266" s="5"/>
      <c r="Z266" s="5"/>
      <c r="AA266" s="5"/>
      <c r="AB266" s="5"/>
      <c r="AC266" s="5"/>
    </row>
    <row r="267" spans="2:29">
      <c r="B267" s="9" t="s">
        <v>24</v>
      </c>
      <c r="C267" s="84">
        <v>0</v>
      </c>
      <c r="D267" s="84">
        <v>0</v>
      </c>
      <c r="E267" s="84">
        <v>0</v>
      </c>
      <c r="F267" s="84">
        <v>0</v>
      </c>
      <c r="G267" s="84">
        <v>0</v>
      </c>
      <c r="H267" s="84">
        <v>0</v>
      </c>
      <c r="I267" s="84">
        <v>0</v>
      </c>
      <c r="J267" s="84">
        <v>0</v>
      </c>
      <c r="K267" s="84">
        <v>0</v>
      </c>
      <c r="L267" s="84">
        <v>0</v>
      </c>
      <c r="M267" s="84">
        <v>0</v>
      </c>
      <c r="N267" s="84">
        <v>0</v>
      </c>
      <c r="O267" s="63">
        <f t="shared" si="81"/>
        <v>0</v>
      </c>
      <c r="Q267" s="5"/>
      <c r="R267" s="5"/>
      <c r="S267" s="5"/>
      <c r="T267" s="5"/>
      <c r="U267" s="5"/>
      <c r="V267" s="5"/>
      <c r="W267" s="5"/>
      <c r="X267" s="5"/>
      <c r="Y267" s="5"/>
      <c r="Z267" s="5"/>
      <c r="AA267" s="5"/>
      <c r="AB267" s="5"/>
      <c r="AC267" s="5"/>
    </row>
    <row r="268" spans="2:29">
      <c r="B268" s="49" t="s">
        <v>26</v>
      </c>
      <c r="C268" s="78">
        <f>SUM(C269:C271)</f>
        <v>0</v>
      </c>
      <c r="D268" s="78">
        <f t="shared" ref="D268:O268" si="82">SUM(D269:D271)</f>
        <v>0</v>
      </c>
      <c r="E268" s="78">
        <f t="shared" si="82"/>
        <v>0</v>
      </c>
      <c r="F268" s="78">
        <f t="shared" si="82"/>
        <v>0</v>
      </c>
      <c r="G268" s="78">
        <f t="shared" si="82"/>
        <v>0</v>
      </c>
      <c r="H268" s="78">
        <f t="shared" si="82"/>
        <v>0</v>
      </c>
      <c r="I268" s="78">
        <f t="shared" si="82"/>
        <v>0</v>
      </c>
      <c r="J268" s="78">
        <f t="shared" si="82"/>
        <v>0</v>
      </c>
      <c r="K268" s="78">
        <f t="shared" si="82"/>
        <v>0</v>
      </c>
      <c r="L268" s="78">
        <f t="shared" si="82"/>
        <v>0</v>
      </c>
      <c r="M268" s="78">
        <f t="shared" si="82"/>
        <v>0</v>
      </c>
      <c r="N268" s="78">
        <f t="shared" si="82"/>
        <v>0</v>
      </c>
      <c r="O268" s="79">
        <f t="shared" si="82"/>
        <v>0</v>
      </c>
      <c r="Q268" s="5"/>
      <c r="R268" s="5"/>
      <c r="S268" s="5"/>
      <c r="T268" s="5"/>
      <c r="U268" s="5"/>
      <c r="V268" s="5"/>
      <c r="W268" s="5"/>
      <c r="X268" s="5"/>
      <c r="Y268" s="5"/>
      <c r="Z268" s="5"/>
      <c r="AA268" s="5"/>
      <c r="AB268" s="5"/>
      <c r="AC268" s="5"/>
    </row>
    <row r="269" spans="2:29">
      <c r="B269" s="9" t="s">
        <v>22</v>
      </c>
      <c r="C269" s="84">
        <v>0</v>
      </c>
      <c r="D269" s="84">
        <v>0</v>
      </c>
      <c r="E269" s="84">
        <v>0</v>
      </c>
      <c r="F269" s="84">
        <v>0</v>
      </c>
      <c r="G269" s="84">
        <v>0</v>
      </c>
      <c r="H269" s="84">
        <v>0</v>
      </c>
      <c r="I269" s="84">
        <v>0</v>
      </c>
      <c r="J269" s="84">
        <v>0</v>
      </c>
      <c r="K269" s="84">
        <v>0</v>
      </c>
      <c r="L269" s="84">
        <v>0</v>
      </c>
      <c r="M269" s="84">
        <v>0</v>
      </c>
      <c r="N269" s="84">
        <v>0</v>
      </c>
      <c r="O269" s="63">
        <f>SUM(C269:N269)</f>
        <v>0</v>
      </c>
      <c r="Q269" s="5"/>
      <c r="R269" s="5"/>
      <c r="S269" s="5"/>
      <c r="T269" s="5"/>
      <c r="U269" s="5"/>
      <c r="V269" s="5"/>
      <c r="W269" s="5"/>
      <c r="X269" s="5"/>
      <c r="Y269" s="5"/>
      <c r="Z269" s="5"/>
      <c r="AA269" s="5"/>
      <c r="AB269" s="5"/>
      <c r="AC269" s="5"/>
    </row>
    <row r="270" spans="2:29">
      <c r="B270" s="9" t="s">
        <v>23</v>
      </c>
      <c r="C270" s="84">
        <v>0</v>
      </c>
      <c r="D270" s="84">
        <v>0</v>
      </c>
      <c r="E270" s="84">
        <v>0</v>
      </c>
      <c r="F270" s="84">
        <v>0</v>
      </c>
      <c r="G270" s="84">
        <v>0</v>
      </c>
      <c r="H270" s="84">
        <v>0</v>
      </c>
      <c r="I270" s="84">
        <v>0</v>
      </c>
      <c r="J270" s="84">
        <v>0</v>
      </c>
      <c r="K270" s="84">
        <v>0</v>
      </c>
      <c r="L270" s="84">
        <v>0</v>
      </c>
      <c r="M270" s="84">
        <v>0</v>
      </c>
      <c r="N270" s="84">
        <v>0</v>
      </c>
      <c r="O270" s="63">
        <f t="shared" ref="O270:O271" si="83">SUM(C270:N270)</f>
        <v>0</v>
      </c>
      <c r="Q270" s="5"/>
      <c r="R270" s="5"/>
      <c r="S270" s="5"/>
      <c r="T270" s="5"/>
      <c r="U270" s="5"/>
      <c r="V270" s="5"/>
      <c r="W270" s="5"/>
      <c r="X270" s="5"/>
      <c r="Y270" s="5"/>
      <c r="Z270" s="5"/>
      <c r="AA270" s="5"/>
      <c r="AB270" s="5"/>
      <c r="AC270" s="5"/>
    </row>
    <row r="271" spans="2:29">
      <c r="B271" s="9" t="s">
        <v>24</v>
      </c>
      <c r="C271" s="84">
        <v>0</v>
      </c>
      <c r="D271" s="84">
        <v>0</v>
      </c>
      <c r="E271" s="84">
        <v>0</v>
      </c>
      <c r="F271" s="84">
        <v>0</v>
      </c>
      <c r="G271" s="84">
        <v>0</v>
      </c>
      <c r="H271" s="84">
        <v>0</v>
      </c>
      <c r="I271" s="84">
        <v>0</v>
      </c>
      <c r="J271" s="84">
        <v>0</v>
      </c>
      <c r="K271" s="84">
        <v>0</v>
      </c>
      <c r="L271" s="84">
        <v>0</v>
      </c>
      <c r="M271" s="84">
        <v>0</v>
      </c>
      <c r="N271" s="84">
        <v>0</v>
      </c>
      <c r="O271" s="63">
        <f t="shared" si="83"/>
        <v>0</v>
      </c>
      <c r="Q271" s="5"/>
      <c r="R271" s="5"/>
      <c r="S271" s="5"/>
      <c r="T271" s="5"/>
      <c r="U271" s="5"/>
      <c r="V271" s="5"/>
      <c r="W271" s="5"/>
      <c r="X271" s="5"/>
      <c r="Y271" s="5"/>
      <c r="Z271" s="5"/>
      <c r="AA271" s="5"/>
      <c r="AB271" s="5"/>
      <c r="AC271" s="5"/>
    </row>
    <row r="272" spans="2:29">
      <c r="B272" s="9"/>
      <c r="C272" s="105"/>
      <c r="D272" s="105"/>
      <c r="E272" s="105"/>
      <c r="F272" s="105"/>
      <c r="G272" s="105"/>
      <c r="H272" s="105"/>
      <c r="I272" s="105"/>
      <c r="J272" s="105"/>
      <c r="K272" s="105"/>
      <c r="L272" s="105"/>
      <c r="M272" s="105"/>
      <c r="N272" s="105"/>
      <c r="O272" s="106"/>
      <c r="Q272" s="5"/>
      <c r="R272" s="5"/>
      <c r="S272" s="5"/>
      <c r="T272" s="5"/>
      <c r="U272" s="5"/>
      <c r="V272" s="5"/>
      <c r="W272" s="5"/>
      <c r="X272" s="5"/>
      <c r="Y272" s="5"/>
      <c r="Z272" s="5"/>
      <c r="AA272" s="5"/>
      <c r="AB272" s="5"/>
      <c r="AC272" s="5"/>
    </row>
    <row r="273" spans="2:29" s="4" customFormat="1" ht="15.75" thickBot="1">
      <c r="B273" s="52" t="s">
        <v>71</v>
      </c>
      <c r="C273" s="98">
        <f>+C274+C278+C282</f>
        <v>19.603738819286107</v>
      </c>
      <c r="D273" s="98">
        <f t="shared" ref="D273:N273" si="84">+D274+D278+D282</f>
        <v>19.699206469286107</v>
      </c>
      <c r="E273" s="98">
        <f t="shared" si="84"/>
        <v>19.746979169286107</v>
      </c>
      <c r="F273" s="98">
        <f t="shared" si="84"/>
        <v>19.839529569286107</v>
      </c>
      <c r="G273" s="98">
        <f t="shared" si="84"/>
        <v>19.976321239286108</v>
      </c>
      <c r="H273" s="98">
        <f t="shared" si="84"/>
        <v>20.097128379286108</v>
      </c>
      <c r="I273" s="98">
        <f t="shared" si="84"/>
        <v>20.299982959286108</v>
      </c>
      <c r="J273" s="98">
        <f t="shared" si="84"/>
        <v>20.337916749286109</v>
      </c>
      <c r="K273" s="98">
        <f t="shared" si="84"/>
        <v>20.445004339286108</v>
      </c>
      <c r="L273" s="98">
        <f t="shared" si="84"/>
        <v>20.483728539286108</v>
      </c>
      <c r="M273" s="98">
        <f t="shared" si="84"/>
        <v>0</v>
      </c>
      <c r="N273" s="98">
        <f t="shared" si="84"/>
        <v>0</v>
      </c>
      <c r="O273" s="99"/>
      <c r="Q273" s="5"/>
      <c r="R273" s="5"/>
      <c r="S273" s="5"/>
      <c r="T273" s="5"/>
      <c r="U273" s="5"/>
      <c r="V273" s="5"/>
      <c r="W273" s="5"/>
      <c r="X273" s="5"/>
      <c r="Y273" s="5"/>
      <c r="Z273" s="5"/>
      <c r="AA273" s="5"/>
      <c r="AB273" s="5"/>
      <c r="AC273" s="5"/>
    </row>
    <row r="274" spans="2:29" s="4" customFormat="1" ht="15.75" thickTop="1">
      <c r="B274" s="49" t="s">
        <v>21</v>
      </c>
      <c r="C274" s="100">
        <f t="shared" ref="C274:N274" si="85">SUM(C275:C277)</f>
        <v>12.290931339999998</v>
      </c>
      <c r="D274" s="100">
        <f t="shared" si="85"/>
        <v>12.386398989999998</v>
      </c>
      <c r="E274" s="100">
        <f t="shared" si="85"/>
        <v>12.434171689999998</v>
      </c>
      <c r="F274" s="100">
        <f t="shared" si="85"/>
        <v>12.526722089999998</v>
      </c>
      <c r="G274" s="100">
        <f t="shared" si="85"/>
        <v>12.663513759999997</v>
      </c>
      <c r="H274" s="100">
        <f t="shared" si="85"/>
        <v>12.784320899999997</v>
      </c>
      <c r="I274" s="100">
        <f t="shared" si="85"/>
        <v>12.987175479999998</v>
      </c>
      <c r="J274" s="100">
        <f t="shared" si="85"/>
        <v>13.025109269999998</v>
      </c>
      <c r="K274" s="100">
        <f t="shared" si="85"/>
        <v>13.132196859999999</v>
      </c>
      <c r="L274" s="100">
        <f t="shared" si="85"/>
        <v>13.17092106</v>
      </c>
      <c r="M274" s="100">
        <f t="shared" si="85"/>
        <v>0</v>
      </c>
      <c r="N274" s="100">
        <f t="shared" si="85"/>
        <v>0</v>
      </c>
      <c r="O274" s="92"/>
      <c r="Q274" s="5"/>
      <c r="R274" s="5"/>
      <c r="S274" s="5"/>
      <c r="T274" s="5"/>
      <c r="U274" s="5"/>
      <c r="V274" s="5"/>
      <c r="W274" s="5"/>
      <c r="X274" s="5"/>
      <c r="Y274" s="5"/>
      <c r="Z274" s="5"/>
      <c r="AA274" s="5"/>
      <c r="AB274" s="5"/>
      <c r="AC274" s="5"/>
    </row>
    <row r="275" spans="2:29" s="4" customFormat="1">
      <c r="B275" s="9" t="s">
        <v>22</v>
      </c>
      <c r="C275" s="95">
        <v>12.290931339999998</v>
      </c>
      <c r="D275" s="95">
        <v>12.386398989999998</v>
      </c>
      <c r="E275" s="95">
        <v>12.434171689999998</v>
      </c>
      <c r="F275" s="95">
        <v>12.526722089999998</v>
      </c>
      <c r="G275" s="95">
        <v>12.663513759999997</v>
      </c>
      <c r="H275" s="95">
        <v>12.784320899999997</v>
      </c>
      <c r="I275" s="95">
        <v>12.987175479999998</v>
      </c>
      <c r="J275" s="95">
        <v>13.025109269999998</v>
      </c>
      <c r="K275" s="95">
        <v>13.132196859999999</v>
      </c>
      <c r="L275" s="95">
        <v>13.17092106</v>
      </c>
      <c r="M275" s="95">
        <v>0</v>
      </c>
      <c r="N275" s="95">
        <v>0</v>
      </c>
      <c r="O275" s="63"/>
      <c r="Q275" s="5"/>
      <c r="R275" s="5"/>
      <c r="S275" s="5"/>
      <c r="T275" s="5"/>
      <c r="U275" s="5"/>
      <c r="V275" s="5"/>
      <c r="W275" s="5"/>
      <c r="X275" s="5"/>
      <c r="Y275" s="5"/>
      <c r="Z275" s="5"/>
      <c r="AA275" s="5"/>
      <c r="AB275" s="5"/>
      <c r="AC275" s="5"/>
    </row>
    <row r="276" spans="2:29" s="4" customFormat="1">
      <c r="B276" s="9" t="s">
        <v>23</v>
      </c>
      <c r="C276" s="95">
        <v>0</v>
      </c>
      <c r="D276" s="95">
        <v>0</v>
      </c>
      <c r="E276" s="95">
        <v>0</v>
      </c>
      <c r="F276" s="95">
        <v>0</v>
      </c>
      <c r="G276" s="95">
        <v>0</v>
      </c>
      <c r="H276" s="95">
        <v>0</v>
      </c>
      <c r="I276" s="95">
        <v>0</v>
      </c>
      <c r="J276" s="95">
        <v>0</v>
      </c>
      <c r="K276" s="95">
        <v>0</v>
      </c>
      <c r="L276" s="95">
        <v>0</v>
      </c>
      <c r="M276" s="95">
        <v>0</v>
      </c>
      <c r="N276" s="95">
        <v>0</v>
      </c>
      <c r="O276" s="63"/>
      <c r="Q276" s="5"/>
      <c r="R276" s="5"/>
      <c r="S276" s="5"/>
      <c r="T276" s="5"/>
      <c r="U276" s="5"/>
      <c r="V276" s="5"/>
      <c r="W276" s="5"/>
      <c r="X276" s="5"/>
      <c r="Y276" s="5"/>
      <c r="Z276" s="5"/>
      <c r="AA276" s="5"/>
      <c r="AB276" s="5"/>
      <c r="AC276" s="5"/>
    </row>
    <row r="277" spans="2:29" s="4" customFormat="1">
      <c r="B277" s="9" t="s">
        <v>24</v>
      </c>
      <c r="C277" s="95">
        <v>0</v>
      </c>
      <c r="D277" s="95">
        <v>0</v>
      </c>
      <c r="E277" s="95">
        <v>0</v>
      </c>
      <c r="F277" s="84">
        <v>0</v>
      </c>
      <c r="G277" s="84">
        <v>0</v>
      </c>
      <c r="H277" s="95">
        <v>0</v>
      </c>
      <c r="I277" s="95">
        <v>0</v>
      </c>
      <c r="J277" s="95">
        <v>0</v>
      </c>
      <c r="K277" s="95">
        <v>0</v>
      </c>
      <c r="L277" s="95">
        <v>0</v>
      </c>
      <c r="M277" s="95">
        <v>0</v>
      </c>
      <c r="N277" s="95">
        <v>0</v>
      </c>
      <c r="O277" s="63"/>
      <c r="Q277" s="5"/>
      <c r="R277" s="5"/>
      <c r="S277" s="5"/>
      <c r="T277" s="5"/>
      <c r="U277" s="5"/>
      <c r="V277" s="5"/>
      <c r="W277" s="5"/>
      <c r="X277" s="5"/>
      <c r="Y277" s="5"/>
      <c r="Z277" s="5"/>
      <c r="AA277" s="5"/>
      <c r="AB277" s="5"/>
      <c r="AC277" s="5"/>
    </row>
    <row r="278" spans="2:29" s="4" customFormat="1">
      <c r="B278" s="49" t="s">
        <v>25</v>
      </c>
      <c r="C278" s="78">
        <f t="shared" ref="C278:N278" si="86">SUM(C279:C281)</f>
        <v>7.3128074792861097</v>
      </c>
      <c r="D278" s="78">
        <f t="shared" si="86"/>
        <v>7.3128074792861097</v>
      </c>
      <c r="E278" s="78">
        <f t="shared" si="86"/>
        <v>7.3128074792861097</v>
      </c>
      <c r="F278" s="78">
        <f t="shared" si="86"/>
        <v>7.3128074792861097</v>
      </c>
      <c r="G278" s="78">
        <f t="shared" si="86"/>
        <v>7.3128074792861097</v>
      </c>
      <c r="H278" s="78">
        <f t="shared" si="86"/>
        <v>7.3128074792861097</v>
      </c>
      <c r="I278" s="78">
        <f t="shared" si="86"/>
        <v>7.3128074792861097</v>
      </c>
      <c r="J278" s="78">
        <f t="shared" si="86"/>
        <v>7.3128074792861097</v>
      </c>
      <c r="K278" s="78">
        <f t="shared" si="86"/>
        <v>7.3128074792861097</v>
      </c>
      <c r="L278" s="78">
        <f t="shared" si="86"/>
        <v>7.3128074792861097</v>
      </c>
      <c r="M278" s="78">
        <f t="shared" si="86"/>
        <v>0</v>
      </c>
      <c r="N278" s="78">
        <f t="shared" si="86"/>
        <v>0</v>
      </c>
      <c r="O278" s="79"/>
      <c r="Q278" s="5"/>
      <c r="R278" s="5"/>
      <c r="S278" s="5"/>
      <c r="T278" s="5"/>
      <c r="U278" s="5"/>
      <c r="V278" s="5"/>
      <c r="W278" s="5"/>
      <c r="X278" s="5"/>
      <c r="Y278" s="5"/>
      <c r="Z278" s="5"/>
      <c r="AA278" s="5"/>
      <c r="AB278" s="5"/>
      <c r="AC278" s="5"/>
    </row>
    <row r="279" spans="2:29" s="4" customFormat="1">
      <c r="B279" s="9" t="s">
        <v>22</v>
      </c>
      <c r="C279" s="95">
        <v>0.56077233000000004</v>
      </c>
      <c r="D279" s="95">
        <v>0.56077233000000004</v>
      </c>
      <c r="E279" s="95">
        <v>0.56077233000000004</v>
      </c>
      <c r="F279" s="95">
        <v>0.56077233000000004</v>
      </c>
      <c r="G279" s="95">
        <v>0.56077233000000004</v>
      </c>
      <c r="H279" s="95">
        <v>0.56077233000000004</v>
      </c>
      <c r="I279" s="95">
        <v>0.56077233000000004</v>
      </c>
      <c r="J279" s="95">
        <v>0.56077233000000004</v>
      </c>
      <c r="K279" s="95">
        <v>0.56077233000000004</v>
      </c>
      <c r="L279" s="95">
        <v>0.56077233000000004</v>
      </c>
      <c r="M279" s="95">
        <v>0</v>
      </c>
      <c r="N279" s="95">
        <v>0</v>
      </c>
      <c r="O279" s="63"/>
      <c r="Q279" s="5"/>
      <c r="R279" s="5"/>
      <c r="S279" s="5"/>
      <c r="T279" s="5"/>
      <c r="U279" s="5"/>
      <c r="V279" s="5"/>
      <c r="W279" s="5"/>
      <c r="X279" s="5"/>
      <c r="Y279" s="5"/>
      <c r="Z279" s="5"/>
      <c r="AA279" s="5"/>
      <c r="AB279" s="5"/>
      <c r="AC279" s="5"/>
    </row>
    <row r="280" spans="2:29" s="4" customFormat="1">
      <c r="B280" s="9" t="s">
        <v>23</v>
      </c>
      <c r="C280" s="84">
        <v>6.7520351492861099</v>
      </c>
      <c r="D280" s="84">
        <v>6.7520351492861099</v>
      </c>
      <c r="E280" s="84">
        <v>6.7520351492861099</v>
      </c>
      <c r="F280" s="84">
        <v>6.7520351492861099</v>
      </c>
      <c r="G280" s="84">
        <v>6.7520351492861099</v>
      </c>
      <c r="H280" s="84">
        <v>6.7520351492861099</v>
      </c>
      <c r="I280" s="84">
        <v>6.7520351492861099</v>
      </c>
      <c r="J280" s="84">
        <v>6.7520351492861099</v>
      </c>
      <c r="K280" s="84">
        <v>6.7520351492861099</v>
      </c>
      <c r="L280" s="84">
        <v>6.7520351492861099</v>
      </c>
      <c r="M280" s="84">
        <v>0</v>
      </c>
      <c r="N280" s="84">
        <v>0</v>
      </c>
      <c r="O280" s="63"/>
      <c r="Q280" s="5"/>
      <c r="R280" s="5"/>
      <c r="S280" s="5"/>
      <c r="T280" s="5"/>
      <c r="U280" s="5"/>
      <c r="V280" s="5"/>
      <c r="W280" s="5"/>
      <c r="X280" s="5"/>
      <c r="Y280" s="5"/>
      <c r="Z280" s="5"/>
      <c r="AA280" s="5"/>
      <c r="AB280" s="5"/>
      <c r="AC280" s="5"/>
    </row>
    <row r="281" spans="2:29" s="4" customFormat="1">
      <c r="B281" s="9" t="s">
        <v>24</v>
      </c>
      <c r="C281" s="84">
        <v>0</v>
      </c>
      <c r="D281" s="84">
        <v>0</v>
      </c>
      <c r="E281" s="84">
        <v>0</v>
      </c>
      <c r="F281" s="84">
        <v>0</v>
      </c>
      <c r="G281" s="95">
        <v>0</v>
      </c>
      <c r="H281" s="95">
        <v>0</v>
      </c>
      <c r="I281" s="95">
        <v>0</v>
      </c>
      <c r="J281" s="95">
        <v>0</v>
      </c>
      <c r="K281" s="95">
        <v>0</v>
      </c>
      <c r="L281" s="95">
        <v>0</v>
      </c>
      <c r="M281" s="95">
        <v>0</v>
      </c>
      <c r="N281" s="95">
        <v>0</v>
      </c>
      <c r="O281" s="63"/>
      <c r="Q281" s="5"/>
      <c r="R281" s="5"/>
      <c r="S281" s="5"/>
      <c r="T281" s="5"/>
      <c r="U281" s="5"/>
      <c r="V281" s="5"/>
      <c r="W281" s="5"/>
      <c r="X281" s="5"/>
      <c r="Y281" s="5"/>
      <c r="Z281" s="5"/>
      <c r="AA281" s="5"/>
      <c r="AB281" s="5"/>
      <c r="AC281" s="5"/>
    </row>
    <row r="282" spans="2:29" s="4" customFormat="1">
      <c r="B282" s="49" t="s">
        <v>26</v>
      </c>
      <c r="C282" s="78">
        <f t="shared" ref="C282:N282" si="87">SUM(C283:C285)</f>
        <v>0</v>
      </c>
      <c r="D282" s="78">
        <f t="shared" si="87"/>
        <v>0</v>
      </c>
      <c r="E282" s="78">
        <f t="shared" si="87"/>
        <v>0</v>
      </c>
      <c r="F282" s="78">
        <f t="shared" si="87"/>
        <v>0</v>
      </c>
      <c r="G282" s="78">
        <f t="shared" si="87"/>
        <v>0</v>
      </c>
      <c r="H282" s="78">
        <f t="shared" si="87"/>
        <v>0</v>
      </c>
      <c r="I282" s="78">
        <f t="shared" si="87"/>
        <v>0</v>
      </c>
      <c r="J282" s="78">
        <f t="shared" si="87"/>
        <v>0</v>
      </c>
      <c r="K282" s="78">
        <f t="shared" si="87"/>
        <v>0</v>
      </c>
      <c r="L282" s="78">
        <f t="shared" si="87"/>
        <v>0</v>
      </c>
      <c r="M282" s="78">
        <f t="shared" si="87"/>
        <v>0</v>
      </c>
      <c r="N282" s="78">
        <f t="shared" si="87"/>
        <v>0</v>
      </c>
      <c r="O282" s="79"/>
      <c r="Q282" s="5"/>
      <c r="R282" s="5"/>
      <c r="S282" s="5"/>
      <c r="T282" s="5"/>
      <c r="U282" s="5"/>
      <c r="V282" s="5"/>
      <c r="W282" s="5"/>
      <c r="X282" s="5"/>
      <c r="Y282" s="5"/>
      <c r="Z282" s="5"/>
      <c r="AA282" s="5"/>
      <c r="AB282" s="5"/>
      <c r="AC282" s="5"/>
    </row>
    <row r="283" spans="2:29" s="4" customFormat="1">
      <c r="B283" s="9" t="s">
        <v>22</v>
      </c>
      <c r="C283" s="95">
        <v>0</v>
      </c>
      <c r="D283" s="95">
        <v>0</v>
      </c>
      <c r="E283" s="95">
        <v>0</v>
      </c>
      <c r="F283" s="95">
        <v>0</v>
      </c>
      <c r="G283" s="95">
        <v>0</v>
      </c>
      <c r="H283" s="95">
        <v>0</v>
      </c>
      <c r="I283" s="95">
        <v>0</v>
      </c>
      <c r="J283" s="95">
        <v>0</v>
      </c>
      <c r="K283" s="95">
        <v>0</v>
      </c>
      <c r="L283" s="95">
        <v>0</v>
      </c>
      <c r="M283" s="95">
        <v>0</v>
      </c>
      <c r="N283" s="95">
        <v>0</v>
      </c>
      <c r="O283" s="63"/>
      <c r="Q283" s="5"/>
      <c r="R283" s="5"/>
      <c r="S283" s="5"/>
      <c r="T283" s="5"/>
      <c r="U283" s="5"/>
      <c r="V283" s="5"/>
      <c r="W283" s="5"/>
      <c r="X283" s="5"/>
      <c r="Y283" s="5"/>
      <c r="Z283" s="5"/>
      <c r="AA283" s="5"/>
      <c r="AB283" s="5"/>
      <c r="AC283" s="5"/>
    </row>
    <row r="284" spans="2:29" s="4" customFormat="1">
      <c r="B284" s="9" t="s">
        <v>23</v>
      </c>
      <c r="C284" s="95">
        <v>0</v>
      </c>
      <c r="D284" s="95">
        <v>0</v>
      </c>
      <c r="E284" s="95">
        <v>0</v>
      </c>
      <c r="F284" s="95">
        <v>0</v>
      </c>
      <c r="G284" s="95">
        <v>0</v>
      </c>
      <c r="H284" s="95">
        <v>0</v>
      </c>
      <c r="I284" s="95">
        <v>0</v>
      </c>
      <c r="J284" s="95">
        <v>0</v>
      </c>
      <c r="K284" s="95">
        <v>0</v>
      </c>
      <c r="L284" s="95">
        <v>0</v>
      </c>
      <c r="M284" s="95">
        <v>0</v>
      </c>
      <c r="N284" s="95">
        <v>0</v>
      </c>
      <c r="O284" s="63"/>
      <c r="Q284" s="5"/>
      <c r="R284" s="5"/>
      <c r="S284" s="5"/>
      <c r="T284" s="5"/>
      <c r="U284" s="5"/>
      <c r="V284" s="5"/>
      <c r="W284" s="5"/>
      <c r="X284" s="5"/>
      <c r="Y284" s="5"/>
      <c r="Z284" s="5"/>
      <c r="AA284" s="5"/>
      <c r="AB284" s="5"/>
      <c r="AC284" s="5"/>
    </row>
    <row r="285" spans="2:29" s="4" customFormat="1">
      <c r="B285" s="9" t="s">
        <v>24</v>
      </c>
      <c r="C285" s="95">
        <v>0</v>
      </c>
      <c r="D285" s="95">
        <v>0</v>
      </c>
      <c r="E285" s="95">
        <v>0</v>
      </c>
      <c r="F285" s="95">
        <v>0</v>
      </c>
      <c r="G285" s="95">
        <v>0</v>
      </c>
      <c r="H285" s="95">
        <v>0</v>
      </c>
      <c r="I285" s="95">
        <v>0</v>
      </c>
      <c r="J285" s="95">
        <v>0</v>
      </c>
      <c r="K285" s="95">
        <v>0</v>
      </c>
      <c r="L285" s="95">
        <v>0</v>
      </c>
      <c r="M285" s="95">
        <v>0</v>
      </c>
      <c r="N285" s="95">
        <v>0</v>
      </c>
      <c r="O285" s="63"/>
      <c r="Q285" s="5"/>
      <c r="R285" s="5"/>
      <c r="S285" s="5"/>
      <c r="T285" s="5"/>
      <c r="U285" s="5"/>
      <c r="V285" s="5"/>
      <c r="W285" s="5"/>
      <c r="X285" s="5"/>
      <c r="Y285" s="5"/>
      <c r="Z285" s="5"/>
      <c r="AA285" s="5"/>
      <c r="AB285" s="5"/>
      <c r="AC285" s="5"/>
    </row>
    <row r="286" spans="2:29" s="4" customFormat="1" ht="15.75" thickBot="1">
      <c r="B286" s="24"/>
      <c r="C286" s="136"/>
      <c r="D286" s="136"/>
      <c r="E286" s="136"/>
      <c r="F286" s="136"/>
      <c r="G286" s="136"/>
      <c r="H286" s="136"/>
      <c r="I286" s="136"/>
      <c r="J286" s="136"/>
      <c r="K286" s="136"/>
      <c r="L286" s="136"/>
      <c r="M286" s="136"/>
      <c r="N286" s="136"/>
      <c r="O286" s="119"/>
      <c r="Q286" s="5"/>
      <c r="R286" s="5"/>
      <c r="S286" s="5"/>
      <c r="T286" s="5"/>
      <c r="U286" s="5"/>
      <c r="V286" s="5"/>
      <c r="W286" s="5"/>
      <c r="X286" s="5"/>
      <c r="Y286" s="5"/>
      <c r="Z286" s="5"/>
      <c r="AA286" s="5"/>
      <c r="AB286" s="5"/>
      <c r="AC286" s="5"/>
    </row>
    <row r="287" spans="2:29" ht="15.75" thickTop="1">
      <c r="B287" s="6"/>
      <c r="Q287" s="5"/>
      <c r="R287" s="5"/>
      <c r="S287" s="5"/>
      <c r="T287" s="5"/>
      <c r="U287" s="5"/>
      <c r="V287" s="5"/>
      <c r="W287" s="5"/>
      <c r="X287" s="5"/>
    </row>
    <row r="288" spans="2:29">
      <c r="B288" s="35" t="s">
        <v>28</v>
      </c>
      <c r="R288" s="5"/>
      <c r="S288" s="5"/>
      <c r="T288" s="5"/>
      <c r="U288" s="5"/>
      <c r="V288" s="5"/>
      <c r="W288" s="5"/>
      <c r="X288" s="5"/>
    </row>
    <row r="289" spans="2:24" s="28" customFormat="1" ht="34.5" customHeight="1">
      <c r="B289" s="157" t="s">
        <v>75</v>
      </c>
      <c r="C289" s="157"/>
      <c r="D289" s="157"/>
      <c r="E289" s="157"/>
      <c r="F289" s="157"/>
      <c r="G289" s="157"/>
      <c r="H289" s="157"/>
      <c r="I289" s="157"/>
      <c r="J289" s="157"/>
      <c r="K289" s="157"/>
      <c r="L289" s="157"/>
      <c r="M289" s="157"/>
      <c r="N289" s="157"/>
      <c r="O289" s="157"/>
      <c r="R289" s="5"/>
      <c r="S289" s="5"/>
      <c r="T289" s="5"/>
      <c r="U289" s="5"/>
      <c r="V289" s="5"/>
      <c r="W289" s="5"/>
      <c r="X289" s="5"/>
    </row>
    <row r="290" spans="2:24" ht="14.25" customHeight="1">
      <c r="B290" s="158" t="s">
        <v>73</v>
      </c>
      <c r="C290" s="158"/>
      <c r="D290" s="158"/>
      <c r="E290" s="158"/>
      <c r="F290" s="158"/>
      <c r="G290" s="158"/>
      <c r="H290" s="158"/>
      <c r="I290" s="158"/>
      <c r="J290" s="158"/>
      <c r="K290" s="158"/>
      <c r="L290" s="158"/>
      <c r="M290" s="158"/>
      <c r="N290" s="158"/>
      <c r="O290" s="158"/>
      <c r="R290" s="5"/>
      <c r="S290" s="5"/>
      <c r="T290" s="5"/>
      <c r="U290" s="5"/>
      <c r="V290" s="5"/>
      <c r="W290" s="5"/>
      <c r="X290" s="5"/>
    </row>
    <row r="291" spans="2:24" ht="14.25" customHeight="1">
      <c r="B291" s="157" t="s">
        <v>76</v>
      </c>
      <c r="C291" s="157"/>
      <c r="D291" s="157"/>
      <c r="E291" s="157"/>
      <c r="F291" s="157"/>
      <c r="G291" s="157"/>
      <c r="H291" s="157"/>
      <c r="I291" s="157"/>
      <c r="J291" s="157"/>
      <c r="K291" s="157"/>
      <c r="L291" s="157"/>
      <c r="M291" s="157"/>
      <c r="N291" s="157"/>
      <c r="O291" s="157"/>
      <c r="R291" s="5"/>
      <c r="S291" s="5"/>
      <c r="T291" s="5"/>
      <c r="U291" s="5"/>
      <c r="V291" s="5"/>
      <c r="W291" s="5"/>
      <c r="X291" s="5"/>
    </row>
    <row r="292" spans="2:24" ht="28.5" customHeight="1">
      <c r="B292" s="156" t="s">
        <v>78</v>
      </c>
      <c r="C292" s="156"/>
      <c r="D292" s="156"/>
      <c r="E292" s="156"/>
      <c r="F292" s="156"/>
      <c r="G292" s="156"/>
      <c r="H292" s="156"/>
      <c r="I292" s="156"/>
      <c r="J292" s="156"/>
      <c r="K292" s="156"/>
      <c r="L292" s="156"/>
      <c r="M292" s="156"/>
      <c r="N292" s="156"/>
      <c r="O292" s="156"/>
      <c r="R292" s="5"/>
      <c r="S292" s="5"/>
      <c r="T292" s="5"/>
      <c r="U292" s="5"/>
      <c r="V292" s="5"/>
      <c r="W292" s="5"/>
      <c r="X292" s="5"/>
    </row>
    <row r="293" spans="2:24" ht="14.25">
      <c r="B293" s="156"/>
      <c r="C293" s="156"/>
      <c r="D293" s="156"/>
      <c r="E293" s="156"/>
      <c r="F293" s="156"/>
      <c r="G293" s="156"/>
      <c r="H293" s="156"/>
      <c r="I293" s="156"/>
      <c r="J293" s="156"/>
      <c r="K293" s="156"/>
      <c r="L293" s="156"/>
      <c r="M293" s="156"/>
      <c r="N293" s="156"/>
      <c r="O293" s="156"/>
      <c r="R293" s="5"/>
      <c r="S293" s="5"/>
      <c r="T293" s="5"/>
      <c r="U293" s="5"/>
      <c r="V293" s="5"/>
      <c r="W293" s="5"/>
      <c r="X293" s="5"/>
    </row>
    <row r="294" spans="2:24" ht="14.25">
      <c r="B294" s="150"/>
      <c r="C294" s="150"/>
      <c r="D294" s="150"/>
      <c r="E294" s="150"/>
      <c r="F294" s="150"/>
      <c r="G294" s="150"/>
      <c r="H294" s="150"/>
      <c r="I294" s="150"/>
      <c r="J294" s="150"/>
      <c r="K294" s="150"/>
      <c r="L294" s="150"/>
      <c r="M294" s="150"/>
      <c r="N294" s="150"/>
      <c r="O294" s="150"/>
      <c r="R294" s="5"/>
      <c r="S294" s="5"/>
      <c r="T294" s="5"/>
      <c r="U294" s="5"/>
      <c r="V294" s="5"/>
      <c r="W294" s="5"/>
      <c r="X294" s="5"/>
    </row>
    <row r="295" spans="2:24" ht="14.25">
      <c r="B295" s="150"/>
      <c r="C295" s="150"/>
      <c r="D295" s="150"/>
      <c r="E295" s="150"/>
      <c r="F295" s="150"/>
      <c r="G295" s="150"/>
      <c r="H295" s="150"/>
      <c r="I295" s="150"/>
      <c r="J295" s="150"/>
      <c r="K295" s="150"/>
      <c r="L295" s="150"/>
      <c r="M295" s="150"/>
      <c r="N295" s="150"/>
      <c r="O295" s="150"/>
      <c r="R295" s="5"/>
      <c r="S295" s="5"/>
      <c r="T295" s="5"/>
      <c r="U295" s="5"/>
      <c r="V295" s="5"/>
      <c r="W295" s="5"/>
      <c r="X295" s="5"/>
    </row>
    <row r="296" spans="2:24">
      <c r="R296" s="5"/>
      <c r="S296" s="5"/>
      <c r="T296" s="5"/>
      <c r="U296" s="5"/>
      <c r="V296" s="5"/>
      <c r="W296" s="5"/>
      <c r="X296" s="5"/>
    </row>
    <row r="297" spans="2:24">
      <c r="R297" s="5"/>
      <c r="S297" s="5"/>
      <c r="T297" s="5"/>
      <c r="U297" s="5"/>
      <c r="V297" s="5"/>
      <c r="W297" s="5"/>
      <c r="X297" s="5"/>
    </row>
    <row r="298" spans="2:24">
      <c r="R298" s="5"/>
      <c r="S298" s="5"/>
      <c r="T298" s="5"/>
      <c r="U298" s="5"/>
      <c r="V298" s="5"/>
      <c r="W298" s="5"/>
      <c r="X298" s="5"/>
    </row>
    <row r="299" spans="2:24">
      <c r="R299" s="5"/>
      <c r="S299" s="5"/>
      <c r="T299" s="5"/>
      <c r="U299" s="5"/>
      <c r="V299" s="5"/>
      <c r="W299" s="5"/>
      <c r="X299" s="5"/>
    </row>
    <row r="300" spans="2:24">
      <c r="R300" s="5"/>
      <c r="S300" s="5"/>
      <c r="T300" s="5"/>
      <c r="U300" s="5"/>
      <c r="V300" s="5"/>
      <c r="W300" s="5"/>
      <c r="X300" s="5"/>
    </row>
    <row r="301" spans="2:24">
      <c r="R301" s="5"/>
      <c r="S301" s="5"/>
      <c r="T301" s="5"/>
      <c r="U301" s="5"/>
      <c r="V301" s="5"/>
      <c r="W301" s="5"/>
      <c r="X301" s="5"/>
    </row>
    <row r="302" spans="2:24">
      <c r="R302" s="5"/>
      <c r="S302" s="5"/>
      <c r="T302" s="5"/>
      <c r="U302" s="5"/>
      <c r="V302" s="5"/>
      <c r="W302" s="5"/>
      <c r="X302" s="5"/>
    </row>
    <row r="303" spans="2:24">
      <c r="R303" s="5"/>
      <c r="S303" s="5"/>
      <c r="T303" s="5"/>
      <c r="U303" s="5"/>
      <c r="V303" s="5"/>
      <c r="W303" s="5"/>
      <c r="X303" s="5"/>
    </row>
    <row r="304" spans="2:24">
      <c r="R304" s="5"/>
      <c r="S304" s="5"/>
      <c r="T304" s="5"/>
      <c r="U304" s="5"/>
      <c r="V304" s="5"/>
      <c r="W304" s="5"/>
      <c r="X304" s="5"/>
    </row>
    <row r="305" spans="18:24">
      <c r="R305" s="5"/>
      <c r="S305" s="5"/>
      <c r="T305" s="5"/>
      <c r="U305" s="5"/>
      <c r="V305" s="5"/>
      <c r="W305" s="5"/>
      <c r="X305" s="5"/>
    </row>
    <row r="306" spans="18:24">
      <c r="R306" s="5"/>
      <c r="S306" s="5"/>
      <c r="T306" s="5"/>
      <c r="U306" s="5"/>
      <c r="V306" s="5"/>
      <c r="W306" s="5"/>
      <c r="X306" s="5"/>
    </row>
    <row r="307" spans="18:24">
      <c r="R307" s="5"/>
      <c r="S307" s="5"/>
      <c r="T307" s="5"/>
      <c r="U307" s="5"/>
      <c r="V307" s="5"/>
      <c r="W307" s="5"/>
      <c r="X307" s="5"/>
    </row>
    <row r="308" spans="18:24">
      <c r="R308" s="5"/>
      <c r="S308" s="5"/>
      <c r="T308" s="5"/>
      <c r="U308" s="5"/>
      <c r="V308" s="5"/>
      <c r="W308" s="5"/>
      <c r="X308" s="5"/>
    </row>
    <row r="309" spans="18:24">
      <c r="R309" s="5"/>
      <c r="S309" s="5"/>
      <c r="T309" s="5"/>
      <c r="U309" s="5"/>
      <c r="V309" s="5"/>
      <c r="W309" s="5"/>
      <c r="X309" s="5"/>
    </row>
    <row r="310" spans="18:24">
      <c r="R310" s="5"/>
      <c r="S310" s="5"/>
      <c r="T310" s="5"/>
      <c r="U310" s="5"/>
      <c r="V310" s="5"/>
      <c r="W310" s="5"/>
      <c r="X310" s="5"/>
    </row>
    <row r="311" spans="18:24">
      <c r="R311" s="5"/>
      <c r="S311" s="5"/>
      <c r="T311" s="5"/>
      <c r="U311" s="5"/>
      <c r="V311" s="5"/>
      <c r="W311" s="5"/>
      <c r="X311" s="5"/>
    </row>
    <row r="312" spans="18:24">
      <c r="R312" s="5"/>
      <c r="S312" s="5"/>
      <c r="T312" s="5"/>
      <c r="U312" s="5"/>
      <c r="V312" s="5"/>
      <c r="W312" s="5"/>
      <c r="X312" s="5"/>
    </row>
    <row r="313" spans="18:24">
      <c r="R313" s="5"/>
      <c r="S313" s="5"/>
      <c r="T313" s="5"/>
      <c r="U313" s="5"/>
      <c r="V313" s="5"/>
      <c r="W313" s="5"/>
      <c r="X313" s="5"/>
    </row>
    <row r="314" spans="18:24">
      <c r="R314" s="5"/>
      <c r="S314" s="5"/>
      <c r="T314" s="5"/>
      <c r="U314" s="5"/>
      <c r="V314" s="5"/>
      <c r="W314" s="5"/>
      <c r="X314" s="5"/>
    </row>
    <row r="315" spans="18:24">
      <c r="R315" s="5"/>
      <c r="S315" s="5"/>
      <c r="T315" s="5"/>
      <c r="U315" s="5"/>
      <c r="V315" s="5"/>
      <c r="W315" s="5"/>
      <c r="X315" s="5"/>
    </row>
    <row r="316" spans="18:24">
      <c r="R316" s="5"/>
      <c r="S316" s="5"/>
      <c r="T316" s="5"/>
      <c r="U316" s="5"/>
      <c r="V316" s="5"/>
      <c r="W316" s="5"/>
      <c r="X316" s="5"/>
    </row>
    <row r="317" spans="18:24">
      <c r="R317" s="5"/>
      <c r="S317" s="5"/>
      <c r="T317" s="5"/>
      <c r="U317" s="5"/>
      <c r="V317" s="5"/>
      <c r="W317" s="5"/>
      <c r="X317" s="5"/>
    </row>
    <row r="318" spans="18:24">
      <c r="R318" s="5"/>
      <c r="S318" s="5"/>
      <c r="T318" s="5"/>
      <c r="U318" s="5"/>
      <c r="V318" s="5"/>
      <c r="W318" s="5"/>
      <c r="X318" s="5"/>
    </row>
    <row r="319" spans="18:24">
      <c r="R319" s="5"/>
      <c r="S319" s="5"/>
      <c r="T319" s="5"/>
      <c r="U319" s="5"/>
      <c r="V319" s="5"/>
      <c r="W319" s="5"/>
      <c r="X319" s="5"/>
    </row>
    <row r="320" spans="18:24">
      <c r="R320" s="5"/>
      <c r="S320" s="5"/>
      <c r="T320" s="5"/>
      <c r="U320" s="5"/>
      <c r="V320" s="5"/>
      <c r="W320" s="5"/>
      <c r="X320" s="5"/>
    </row>
    <row r="321" spans="18:24">
      <c r="R321" s="5"/>
      <c r="S321" s="5"/>
      <c r="T321" s="5"/>
      <c r="U321" s="5"/>
      <c r="V321" s="5"/>
      <c r="W321" s="5"/>
      <c r="X321" s="5"/>
    </row>
    <row r="322" spans="18:24">
      <c r="R322" s="5"/>
      <c r="S322" s="5"/>
      <c r="T322" s="5"/>
      <c r="U322" s="5"/>
      <c r="V322" s="5"/>
      <c r="W322" s="5"/>
      <c r="X322" s="5"/>
    </row>
    <row r="323" spans="18:24">
      <c r="R323" s="5"/>
      <c r="S323" s="5"/>
      <c r="T323" s="5"/>
      <c r="U323" s="5"/>
      <c r="V323" s="5"/>
      <c r="W323" s="5"/>
      <c r="X323" s="5"/>
    </row>
    <row r="324" spans="18:24">
      <c r="R324" s="5"/>
      <c r="S324" s="5"/>
      <c r="T324" s="5"/>
      <c r="U324" s="5"/>
      <c r="V324" s="5"/>
      <c r="W324" s="5"/>
      <c r="X324" s="5"/>
    </row>
    <row r="325" spans="18:24">
      <c r="R325" s="5"/>
      <c r="S325" s="5"/>
      <c r="T325" s="5"/>
      <c r="U325" s="5"/>
      <c r="V325" s="5"/>
      <c r="W325" s="5"/>
      <c r="X325" s="5"/>
    </row>
    <row r="326" spans="18:24">
      <c r="R326" s="5"/>
      <c r="S326" s="5"/>
      <c r="T326" s="5"/>
      <c r="U326" s="5"/>
      <c r="V326" s="5"/>
      <c r="W326" s="5"/>
      <c r="X326" s="5"/>
    </row>
    <row r="327" spans="18:24">
      <c r="R327" s="5"/>
      <c r="S327" s="5"/>
      <c r="T327" s="5"/>
      <c r="U327" s="5"/>
      <c r="V327" s="5"/>
      <c r="W327" s="5"/>
      <c r="X327" s="5"/>
    </row>
    <row r="328" spans="18:24">
      <c r="R328" s="5"/>
      <c r="S328" s="5"/>
      <c r="T328" s="5"/>
      <c r="U328" s="5"/>
      <c r="V328" s="5"/>
      <c r="W328" s="5"/>
      <c r="X328" s="5"/>
    </row>
    <row r="329" spans="18:24">
      <c r="R329" s="5"/>
      <c r="S329" s="5"/>
      <c r="T329" s="5"/>
      <c r="U329" s="5"/>
      <c r="V329" s="5"/>
      <c r="W329" s="5"/>
      <c r="X329" s="5"/>
    </row>
    <row r="330" spans="18:24">
      <c r="R330" s="5"/>
      <c r="S330" s="5"/>
      <c r="T330" s="5"/>
      <c r="U330" s="5"/>
      <c r="V330" s="5"/>
      <c r="W330" s="5"/>
      <c r="X330" s="5"/>
    </row>
    <row r="331" spans="18:24">
      <c r="R331" s="5"/>
      <c r="S331" s="5"/>
      <c r="T331" s="5"/>
      <c r="U331" s="5"/>
      <c r="V331" s="5"/>
      <c r="W331" s="5"/>
      <c r="X331" s="5"/>
    </row>
    <row r="332" spans="18:24">
      <c r="R332" s="5"/>
      <c r="S332" s="5"/>
      <c r="T332" s="5"/>
      <c r="U332" s="5"/>
      <c r="V332" s="5"/>
      <c r="W332" s="5"/>
      <c r="X332" s="5"/>
    </row>
    <row r="333" spans="18:24">
      <c r="R333" s="5"/>
      <c r="S333" s="5"/>
      <c r="T333" s="5"/>
      <c r="U333" s="5"/>
      <c r="V333" s="5"/>
      <c r="W333" s="5"/>
      <c r="X333" s="5"/>
    </row>
    <row r="334" spans="18:24">
      <c r="R334" s="5"/>
      <c r="S334" s="5"/>
      <c r="T334" s="5"/>
      <c r="U334" s="5"/>
      <c r="V334" s="5"/>
      <c r="W334" s="5"/>
      <c r="X334" s="5"/>
    </row>
    <row r="335" spans="18:24">
      <c r="R335" s="5"/>
      <c r="S335" s="5"/>
      <c r="T335" s="5"/>
      <c r="U335" s="5"/>
      <c r="V335" s="5"/>
      <c r="W335" s="5"/>
      <c r="X335" s="5"/>
    </row>
    <row r="336" spans="18:24">
      <c r="R336" s="5"/>
      <c r="S336" s="5"/>
      <c r="T336" s="5"/>
      <c r="U336" s="5"/>
      <c r="V336" s="5"/>
      <c r="W336" s="5"/>
      <c r="X336" s="5"/>
    </row>
    <row r="337" spans="18:24">
      <c r="R337" s="5"/>
      <c r="S337" s="5"/>
      <c r="T337" s="5"/>
      <c r="U337" s="5"/>
      <c r="V337" s="5"/>
      <c r="W337" s="5"/>
      <c r="X337" s="5"/>
    </row>
    <row r="338" spans="18:24">
      <c r="R338" s="5"/>
      <c r="S338" s="5"/>
      <c r="T338" s="5"/>
      <c r="U338" s="5"/>
      <c r="V338" s="5"/>
      <c r="W338" s="5"/>
      <c r="X338" s="5"/>
    </row>
    <row r="339" spans="18:24">
      <c r="R339" s="5"/>
      <c r="S339" s="5"/>
      <c r="T339" s="5"/>
      <c r="U339" s="5"/>
      <c r="V339" s="5"/>
      <c r="W339" s="5"/>
      <c r="X339" s="5"/>
    </row>
    <row r="340" spans="18:24">
      <c r="R340" s="5"/>
      <c r="S340" s="5"/>
      <c r="T340" s="5"/>
      <c r="U340" s="5"/>
      <c r="V340" s="5"/>
      <c r="W340" s="5"/>
      <c r="X340" s="5"/>
    </row>
    <row r="341" spans="18:24">
      <c r="R341" s="5"/>
      <c r="S341" s="5"/>
      <c r="T341" s="5"/>
      <c r="U341" s="5"/>
      <c r="V341" s="5"/>
      <c r="W341" s="5"/>
      <c r="X341" s="5"/>
    </row>
    <row r="342" spans="18:24">
      <c r="R342" s="5"/>
      <c r="S342" s="5"/>
      <c r="T342" s="5"/>
      <c r="U342" s="5"/>
      <c r="V342" s="5"/>
      <c r="W342" s="5"/>
      <c r="X342" s="5"/>
    </row>
    <row r="343" spans="18:24">
      <c r="R343" s="5"/>
      <c r="S343" s="5"/>
      <c r="T343" s="5"/>
      <c r="U343" s="5"/>
      <c r="V343" s="5"/>
      <c r="W343" s="5"/>
      <c r="X343" s="5"/>
    </row>
    <row r="344" spans="18:24">
      <c r="R344" s="5"/>
      <c r="S344" s="5"/>
      <c r="T344" s="5"/>
      <c r="U344" s="5"/>
      <c r="V344" s="5"/>
      <c r="W344" s="5"/>
      <c r="X344" s="5"/>
    </row>
    <row r="345" spans="18:24">
      <c r="R345" s="5"/>
      <c r="S345" s="5"/>
      <c r="T345" s="5"/>
      <c r="U345" s="5"/>
      <c r="V345" s="5"/>
      <c r="W345" s="5"/>
      <c r="X345" s="5"/>
    </row>
    <row r="346" spans="18:24">
      <c r="R346" s="5"/>
      <c r="S346" s="5"/>
      <c r="T346" s="5"/>
      <c r="U346" s="5"/>
      <c r="V346" s="5"/>
      <c r="W346" s="5"/>
      <c r="X346" s="5"/>
    </row>
    <row r="347" spans="18:24">
      <c r="R347" s="5"/>
      <c r="S347" s="5"/>
      <c r="T347" s="5"/>
      <c r="U347" s="5"/>
      <c r="V347" s="5"/>
      <c r="W347" s="5"/>
      <c r="X347" s="5"/>
    </row>
    <row r="348" spans="18:24">
      <c r="R348" s="5"/>
      <c r="S348" s="5"/>
      <c r="T348" s="5"/>
      <c r="U348" s="5"/>
      <c r="V348" s="5"/>
      <c r="W348" s="5"/>
      <c r="X348" s="5"/>
    </row>
    <row r="349" spans="18:24">
      <c r="R349" s="5"/>
      <c r="S349" s="5"/>
      <c r="T349" s="5"/>
      <c r="U349" s="5"/>
      <c r="V349" s="5"/>
      <c r="W349" s="5"/>
      <c r="X349" s="5"/>
    </row>
    <row r="350" spans="18:24">
      <c r="R350" s="5"/>
      <c r="S350" s="5"/>
      <c r="T350" s="5"/>
      <c r="U350" s="5"/>
      <c r="V350" s="5"/>
      <c r="W350" s="5"/>
      <c r="X350" s="5"/>
    </row>
    <row r="351" spans="18:24">
      <c r="R351" s="5"/>
      <c r="S351" s="5"/>
      <c r="T351" s="5"/>
      <c r="U351" s="5"/>
      <c r="V351" s="5"/>
      <c r="W351" s="5"/>
      <c r="X351" s="5"/>
    </row>
    <row r="352" spans="18:24">
      <c r="R352" s="5"/>
      <c r="S352" s="5"/>
      <c r="T352" s="5"/>
      <c r="U352" s="5"/>
      <c r="V352" s="5"/>
      <c r="W352" s="5"/>
      <c r="X352" s="5"/>
    </row>
    <row r="353" spans="18:24">
      <c r="R353" s="5"/>
      <c r="S353" s="5"/>
      <c r="T353" s="5"/>
      <c r="U353" s="5"/>
      <c r="V353" s="5"/>
      <c r="W353" s="5"/>
      <c r="X353" s="5"/>
    </row>
    <row r="354" spans="18:24">
      <c r="R354" s="5"/>
      <c r="S354" s="5"/>
      <c r="T354" s="5"/>
      <c r="U354" s="5"/>
      <c r="V354" s="5"/>
      <c r="W354" s="5"/>
      <c r="X354" s="5"/>
    </row>
    <row r="355" spans="18:24">
      <c r="R355" s="5"/>
      <c r="S355" s="5"/>
      <c r="T355" s="5"/>
      <c r="U355" s="5"/>
      <c r="V355" s="5"/>
      <c r="W355" s="5"/>
      <c r="X355" s="5"/>
    </row>
    <row r="356" spans="18:24">
      <c r="R356" s="5"/>
      <c r="S356" s="5"/>
      <c r="T356" s="5"/>
      <c r="U356" s="5"/>
      <c r="V356" s="5"/>
      <c r="W356" s="5"/>
      <c r="X356" s="5"/>
    </row>
    <row r="357" spans="18:24">
      <c r="R357" s="5"/>
      <c r="S357" s="5"/>
      <c r="T357" s="5"/>
      <c r="U357" s="5"/>
      <c r="V357" s="5"/>
      <c r="W357" s="5"/>
      <c r="X357" s="5"/>
    </row>
    <row r="358" spans="18:24">
      <c r="R358" s="5"/>
      <c r="S358" s="5"/>
      <c r="T358" s="5"/>
      <c r="U358" s="5"/>
      <c r="V358" s="5"/>
      <c r="W358" s="5"/>
      <c r="X358" s="5"/>
    </row>
  </sheetData>
  <dataConsolidate/>
  <mergeCells count="13">
    <mergeCell ref="B294:O294"/>
    <mergeCell ref="B295:O295"/>
    <mergeCell ref="B6:O6"/>
    <mergeCell ref="B9:O9"/>
    <mergeCell ref="B10:O10"/>
    <mergeCell ref="B13:O13"/>
    <mergeCell ref="B26:O26"/>
    <mergeCell ref="B293:O293"/>
    <mergeCell ref="B292:O292"/>
    <mergeCell ref="B291:O291"/>
    <mergeCell ref="B290:O290"/>
    <mergeCell ref="B107:O107"/>
    <mergeCell ref="B289:O289"/>
  </mergeCells>
  <printOptions horizontalCentered="1"/>
  <pageMargins left="0.19685039370078741" right="0.19685039370078741" top="0.39370078740157483" bottom="0.39370078740157483" header="0.39370078740157483" footer="0.39370078740157483"/>
  <pageSetup scale="33" fitToHeight="2" orientation="portrait" r:id="rId1"/>
  <headerFooter alignWithMargins="0"/>
  <rowBreaks count="1" manualBreakCount="1">
    <brk id="106" min="1" max="14" man="1"/>
  </rowBreaks>
  <ignoredErrors>
    <ignoredError sqref="P161" formulaRange="1"/>
    <ignoredError sqref="C278 O166:O170 O180:O184 O208 O264 O26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AE5FD2-F592-4090-A3A3-0280198B0CA2}">
          <x14:formula1>
            <xm:f>Sheet1!$H$4:$H$15</xm:f>
          </x14:formula1>
          <xm:sqref>T3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H303"/>
  <sheetViews>
    <sheetView showGridLines="0" zoomScale="80" zoomScaleNormal="80" workbookViewId="0"/>
  </sheetViews>
  <sheetFormatPr defaultColWidth="12.28515625" defaultRowHeight="15"/>
  <cols>
    <col min="1" max="1" width="2.5703125" style="2" customWidth="1"/>
    <col min="2" max="2" width="71.7109375" style="2" customWidth="1"/>
    <col min="3" max="3" width="11.28515625" style="58" bestFit="1" customWidth="1"/>
    <col min="4" max="4" width="12.42578125" style="58" bestFit="1" customWidth="1"/>
    <col min="5" max="7" width="11.28515625" style="58" bestFit="1" customWidth="1"/>
    <col min="8" max="8" width="10" style="58" bestFit="1" customWidth="1"/>
    <col min="9" max="9" width="12.42578125" style="58" bestFit="1" customWidth="1"/>
    <col min="10" max="11" width="11.28515625" style="58" bestFit="1" customWidth="1"/>
    <col min="12" max="12" width="12.42578125" style="58" bestFit="1" customWidth="1"/>
    <col min="13" max="14" width="11.28515625" style="58" bestFit="1" customWidth="1"/>
    <col min="15" max="15" width="12.42578125" style="59" bestFit="1" customWidth="1"/>
    <col min="16" max="16" width="17" style="2" bestFit="1" customWidth="1"/>
    <col min="17" max="28" width="5.85546875" style="2" bestFit="1" customWidth="1"/>
    <col min="29" max="16384" width="12.28515625" style="2"/>
  </cols>
  <sheetData>
    <row r="1" spans="2:28" s="8" customFormat="1">
      <c r="B1" s="7"/>
      <c r="C1" s="56"/>
      <c r="D1" s="56"/>
      <c r="E1" s="56"/>
      <c r="F1" s="56"/>
      <c r="G1" s="56"/>
      <c r="H1" s="56"/>
      <c r="I1" s="56"/>
      <c r="J1" s="56"/>
      <c r="K1" s="56"/>
      <c r="L1" s="57"/>
      <c r="M1" s="58"/>
      <c r="N1" s="58"/>
      <c r="O1" s="59"/>
    </row>
    <row r="2" spans="2:28" s="8" customFormat="1">
      <c r="B2" s="7"/>
      <c r="C2" s="56"/>
      <c r="D2" s="56"/>
      <c r="E2" s="56"/>
      <c r="F2" s="56"/>
      <c r="G2" s="56"/>
      <c r="H2" s="56"/>
      <c r="I2" s="56"/>
      <c r="J2" s="56"/>
      <c r="K2" s="56"/>
      <c r="L2" s="57"/>
      <c r="M2" s="58"/>
      <c r="N2" s="58"/>
      <c r="O2" s="59"/>
    </row>
    <row r="3" spans="2:28" s="8" customFormat="1">
      <c r="B3" s="7"/>
      <c r="C3" s="56"/>
      <c r="D3" s="56"/>
      <c r="E3" s="56"/>
      <c r="F3" s="56"/>
      <c r="G3" s="56"/>
      <c r="H3" s="56"/>
      <c r="I3" s="56"/>
      <c r="J3" s="56"/>
      <c r="K3" s="56"/>
      <c r="L3" s="57"/>
      <c r="M3" s="58"/>
      <c r="N3" s="58"/>
      <c r="O3" s="59"/>
    </row>
    <row r="4" spans="2:28" s="8" customFormat="1">
      <c r="B4" s="7"/>
      <c r="C4" s="56"/>
      <c r="D4" s="56"/>
      <c r="E4" s="56"/>
      <c r="F4" s="56"/>
      <c r="G4" s="56"/>
      <c r="H4" s="56"/>
      <c r="I4" s="56"/>
      <c r="J4" s="56"/>
      <c r="K4" s="56"/>
      <c r="L4" s="57"/>
      <c r="M4" s="58"/>
      <c r="N4" s="58"/>
      <c r="O4" s="59"/>
      <c r="R4" s="31"/>
    </row>
    <row r="5" spans="2:28" s="8" customFormat="1" ht="16.5">
      <c r="B5" s="151"/>
      <c r="C5" s="151"/>
      <c r="D5" s="151"/>
      <c r="E5" s="151"/>
      <c r="F5" s="151"/>
      <c r="G5" s="151"/>
      <c r="H5" s="151"/>
      <c r="I5" s="151"/>
      <c r="J5" s="151"/>
      <c r="K5" s="151"/>
      <c r="L5" s="151"/>
      <c r="M5" s="151"/>
      <c r="N5" s="151"/>
      <c r="O5" s="151"/>
    </row>
    <row r="6" spans="2:28" s="8" customFormat="1" ht="5.25" customHeight="1">
      <c r="B6" s="55"/>
      <c r="C6" s="60"/>
      <c r="D6" s="60"/>
      <c r="E6" s="60"/>
      <c r="F6" s="60"/>
      <c r="G6" s="60"/>
      <c r="H6" s="60"/>
      <c r="I6" s="60"/>
      <c r="J6" s="60"/>
      <c r="K6" s="60"/>
      <c r="L6" s="60"/>
      <c r="M6" s="60"/>
      <c r="N6" s="60"/>
      <c r="O6" s="60"/>
    </row>
    <row r="7" spans="2:28" s="8" customFormat="1" ht="4.5" customHeight="1">
      <c r="B7" s="55"/>
      <c r="C7" s="60"/>
      <c r="D7" s="60"/>
      <c r="E7" s="60"/>
      <c r="F7" s="60"/>
      <c r="G7" s="60"/>
      <c r="H7" s="60"/>
      <c r="I7" s="60"/>
      <c r="J7" s="60"/>
      <c r="K7" s="60"/>
      <c r="L7" s="60"/>
      <c r="M7" s="60"/>
      <c r="N7" s="60"/>
      <c r="O7" s="60"/>
    </row>
    <row r="8" spans="2:28" s="8" customFormat="1" ht="12" customHeight="1">
      <c r="B8" s="55"/>
      <c r="C8" s="60"/>
      <c r="D8" s="60"/>
      <c r="E8" s="60"/>
      <c r="F8" s="60"/>
      <c r="G8" s="60"/>
      <c r="H8" s="60"/>
      <c r="I8" s="60"/>
      <c r="J8" s="60"/>
      <c r="K8" s="60"/>
      <c r="L8" s="60"/>
      <c r="M8" s="60"/>
      <c r="N8" s="60"/>
      <c r="O8" s="60"/>
    </row>
    <row r="9" spans="2:28" s="8" customFormat="1" ht="18">
      <c r="B9" s="152">
        <f>'Fiscal Ext 2025 (USD) '!B9</f>
        <v>45931</v>
      </c>
      <c r="C9" s="152"/>
      <c r="D9" s="152"/>
      <c r="E9" s="152"/>
      <c r="F9" s="152"/>
      <c r="G9" s="152"/>
      <c r="H9" s="152"/>
      <c r="I9" s="152"/>
      <c r="J9" s="152"/>
      <c r="K9" s="152"/>
      <c r="L9" s="152"/>
      <c r="M9" s="152"/>
      <c r="N9" s="152"/>
      <c r="O9" s="152"/>
    </row>
    <row r="10" spans="2:28" s="8" customFormat="1" ht="17.25" customHeight="1" thickBot="1">
      <c r="B10" s="153" t="s">
        <v>42</v>
      </c>
      <c r="C10" s="153"/>
      <c r="D10" s="153"/>
      <c r="E10" s="153"/>
      <c r="F10" s="153"/>
      <c r="G10" s="153"/>
      <c r="H10" s="153"/>
      <c r="I10" s="153"/>
      <c r="J10" s="153"/>
      <c r="K10" s="153"/>
      <c r="L10" s="153"/>
      <c r="M10" s="153"/>
      <c r="N10" s="153"/>
      <c r="O10" s="153"/>
    </row>
    <row r="11" spans="2:28" s="1" customFormat="1" ht="33.75" customHeight="1" thickBot="1">
      <c r="B11" s="44" t="s">
        <v>7</v>
      </c>
      <c r="C11" s="61" t="s">
        <v>8</v>
      </c>
      <c r="D11" s="61" t="s">
        <v>1</v>
      </c>
      <c r="E11" s="61" t="s">
        <v>2</v>
      </c>
      <c r="F11" s="61" t="s">
        <v>9</v>
      </c>
      <c r="G11" s="61" t="s">
        <v>3</v>
      </c>
      <c r="H11" s="61" t="s">
        <v>4</v>
      </c>
      <c r="I11" s="61" t="s">
        <v>5</v>
      </c>
      <c r="J11" s="61" t="s">
        <v>29</v>
      </c>
      <c r="K11" s="61" t="s">
        <v>30</v>
      </c>
      <c r="L11" s="61" t="s">
        <v>31</v>
      </c>
      <c r="M11" s="61" t="s">
        <v>32</v>
      </c>
      <c r="N11" s="61" t="s">
        <v>33</v>
      </c>
      <c r="O11" s="61" t="s">
        <v>6</v>
      </c>
    </row>
    <row r="12" spans="2:28">
      <c r="B12" s="11"/>
      <c r="C12" s="56"/>
      <c r="D12" s="56"/>
      <c r="E12" s="56"/>
      <c r="F12" s="56"/>
      <c r="G12" s="56"/>
      <c r="H12" s="56"/>
      <c r="I12" s="56"/>
    </row>
    <row r="13" spans="2:28" ht="16.5" thickBot="1">
      <c r="B13" s="154" t="s">
        <v>10</v>
      </c>
      <c r="C13" s="154"/>
      <c r="D13" s="154"/>
      <c r="E13" s="154"/>
      <c r="F13" s="154"/>
      <c r="G13" s="154"/>
      <c r="H13" s="154"/>
      <c r="I13" s="154"/>
      <c r="J13" s="154"/>
      <c r="K13" s="154"/>
      <c r="L13" s="154"/>
      <c r="M13" s="154"/>
      <c r="N13" s="154"/>
      <c r="O13" s="154"/>
      <c r="Q13" s="5"/>
    </row>
    <row r="14" spans="2:28" ht="14.25">
      <c r="B14" s="11"/>
      <c r="C14" s="56"/>
      <c r="D14" s="56"/>
      <c r="E14" s="56"/>
      <c r="F14" s="56"/>
      <c r="G14" s="56"/>
      <c r="H14" s="56"/>
      <c r="I14" s="56"/>
      <c r="O14" s="58"/>
      <c r="Q14" s="5"/>
    </row>
    <row r="15" spans="2:28" ht="15.75" thickBot="1">
      <c r="B15" s="46" t="s">
        <v>11</v>
      </c>
      <c r="C15" s="62">
        <f t="shared" ref="C15:N15" si="0">+C16+C22</f>
        <v>15874.728032642</v>
      </c>
      <c r="D15" s="62">
        <f t="shared" ref="D15:E15" si="1">+D16+D22</f>
        <v>161846.01537290995</v>
      </c>
      <c r="E15" s="62">
        <f t="shared" si="1"/>
        <v>10434.758499783999</v>
      </c>
      <c r="F15" s="62">
        <f t="shared" si="0"/>
        <v>25565.736136259999</v>
      </c>
      <c r="G15" s="62">
        <f t="shared" si="0"/>
        <v>1169.3895307</v>
      </c>
      <c r="H15" s="62">
        <f t="shared" si="0"/>
        <v>415.16559944700003</v>
      </c>
      <c r="I15" s="62">
        <f t="shared" si="0"/>
        <v>6353.7601587849995</v>
      </c>
      <c r="J15" s="62">
        <f t="shared" si="0"/>
        <v>492.66935438799999</v>
      </c>
      <c r="K15" s="62">
        <f t="shared" si="0"/>
        <v>2049.1451421259999</v>
      </c>
      <c r="L15" s="62">
        <f t="shared" si="0"/>
        <v>105878.802466679</v>
      </c>
      <c r="M15" s="62">
        <f t="shared" si="0"/>
        <v>0</v>
      </c>
      <c r="N15" s="62">
        <f t="shared" si="0"/>
        <v>0</v>
      </c>
      <c r="O15" s="119">
        <f t="shared" ref="O15" si="2">+O16+O22</f>
        <v>330080.17029372096</v>
      </c>
      <c r="P15" s="5"/>
      <c r="Q15" s="5"/>
      <c r="R15" s="5"/>
      <c r="S15" s="5"/>
      <c r="T15" s="5"/>
      <c r="U15" s="5"/>
      <c r="V15" s="5"/>
      <c r="W15" s="5"/>
      <c r="X15" s="5"/>
      <c r="Y15" s="5"/>
      <c r="Z15" s="5"/>
      <c r="AA15" s="5"/>
      <c r="AB15" s="5"/>
    </row>
    <row r="16" spans="2:28" ht="15.75" thickTop="1">
      <c r="B16" s="47" t="s">
        <v>12</v>
      </c>
      <c r="C16" s="63">
        <f>+C17+C19</f>
        <v>15874.728032642</v>
      </c>
      <c r="D16" s="63">
        <f t="shared" ref="D16:K16" si="3">+D17+D19</f>
        <v>161846.01537290995</v>
      </c>
      <c r="E16" s="63">
        <f t="shared" si="3"/>
        <v>10434.758499783999</v>
      </c>
      <c r="F16" s="63">
        <f t="shared" si="3"/>
        <v>25565.736136259999</v>
      </c>
      <c r="G16" s="63">
        <f t="shared" si="3"/>
        <v>1169.3895307</v>
      </c>
      <c r="H16" s="63">
        <f t="shared" si="3"/>
        <v>415.16559944700003</v>
      </c>
      <c r="I16" s="63">
        <f t="shared" si="3"/>
        <v>6353.7601587849995</v>
      </c>
      <c r="J16" s="63">
        <f t="shared" si="3"/>
        <v>492.66935438799999</v>
      </c>
      <c r="K16" s="63">
        <f t="shared" si="3"/>
        <v>2049.1451421259999</v>
      </c>
      <c r="L16" s="63">
        <f t="shared" ref="L16:N16" si="4">+L17+L19</f>
        <v>105878.802466679</v>
      </c>
      <c r="M16" s="63">
        <f t="shared" si="4"/>
        <v>0</v>
      </c>
      <c r="N16" s="63">
        <f t="shared" si="4"/>
        <v>0</v>
      </c>
      <c r="O16" s="63">
        <f>+O17+O19</f>
        <v>330080.17029372096</v>
      </c>
      <c r="P16" s="5"/>
      <c r="Q16" s="5"/>
      <c r="R16" s="5"/>
      <c r="S16" s="5"/>
      <c r="T16" s="5"/>
      <c r="U16" s="5"/>
      <c r="V16" s="5"/>
      <c r="W16" s="5"/>
      <c r="X16" s="5"/>
      <c r="Y16" s="5"/>
      <c r="Z16" s="5"/>
      <c r="AA16" s="5"/>
      <c r="AB16" s="5"/>
    </row>
    <row r="17" spans="2:34" s="4" customFormat="1">
      <c r="B17" s="13" t="s">
        <v>13</v>
      </c>
      <c r="C17" s="64">
        <v>3678.6080326420001</v>
      </c>
      <c r="D17" s="64">
        <v>2292.7271999999998</v>
      </c>
      <c r="E17" s="64">
        <v>7637.0223871689996</v>
      </c>
      <c r="F17" s="64">
        <v>1647.8388362599999</v>
      </c>
      <c r="G17" s="64">
        <v>1169.3895307</v>
      </c>
      <c r="H17" s="64">
        <v>415.16559944700003</v>
      </c>
      <c r="I17" s="64">
        <v>6353.7601587849995</v>
      </c>
      <c r="J17" s="64">
        <v>492.66935438799999</v>
      </c>
      <c r="K17" s="64">
        <v>2049.1451421259999</v>
      </c>
      <c r="L17" s="64">
        <v>3499.4424666790005</v>
      </c>
      <c r="M17" s="64">
        <v>0</v>
      </c>
      <c r="N17" s="64">
        <v>0</v>
      </c>
      <c r="O17" s="65">
        <f>SUM(C17:N17)</f>
        <v>29235.768708195996</v>
      </c>
      <c r="P17" s="5"/>
      <c r="Q17" s="5"/>
      <c r="R17" s="5"/>
      <c r="S17" s="5"/>
      <c r="T17" s="5"/>
      <c r="U17" s="5"/>
      <c r="V17" s="5"/>
      <c r="W17" s="5"/>
      <c r="X17" s="5"/>
      <c r="Y17" s="5"/>
      <c r="Z17" s="5"/>
      <c r="AA17" s="5"/>
      <c r="AB17" s="5"/>
      <c r="AC17" s="2"/>
      <c r="AD17" s="2"/>
      <c r="AE17" s="2"/>
      <c r="AF17" s="2"/>
      <c r="AG17" s="2"/>
      <c r="AH17" s="2"/>
    </row>
    <row r="18" spans="2:34" s="3" customFormat="1">
      <c r="B18" s="14" t="s">
        <v>14</v>
      </c>
      <c r="C18" s="64">
        <v>6.1374599999999999</v>
      </c>
      <c r="D18" s="64">
        <v>0</v>
      </c>
      <c r="E18" s="64">
        <v>0</v>
      </c>
      <c r="F18" s="64">
        <v>33.162525000000002</v>
      </c>
      <c r="G18" s="64">
        <v>0</v>
      </c>
      <c r="H18" s="64">
        <v>0</v>
      </c>
      <c r="I18" s="64">
        <v>0</v>
      </c>
      <c r="J18" s="64">
        <v>0</v>
      </c>
      <c r="K18" s="64">
        <v>0</v>
      </c>
      <c r="L18" s="64">
        <v>5.3561790159999996</v>
      </c>
      <c r="M18" s="64">
        <v>0</v>
      </c>
      <c r="N18" s="64">
        <v>0</v>
      </c>
      <c r="O18" s="67">
        <f>SUM(C18:N18)</f>
        <v>44.656164015999998</v>
      </c>
      <c r="P18" s="5"/>
      <c r="Q18" s="5"/>
      <c r="R18" s="5"/>
      <c r="S18" s="5"/>
      <c r="T18" s="5"/>
      <c r="U18" s="5"/>
      <c r="V18" s="5"/>
      <c r="W18" s="5"/>
      <c r="X18" s="5"/>
      <c r="Y18" s="5"/>
      <c r="Z18" s="5"/>
      <c r="AA18" s="5"/>
      <c r="AB18" s="5"/>
      <c r="AC18" s="2"/>
      <c r="AD18" s="2"/>
      <c r="AE18" s="2"/>
      <c r="AF18" s="2"/>
      <c r="AG18" s="2"/>
      <c r="AH18" s="2"/>
    </row>
    <row r="19" spans="2:34" s="12" customFormat="1">
      <c r="B19" s="15" t="s">
        <v>40</v>
      </c>
      <c r="C19" s="64">
        <v>12196.12</v>
      </c>
      <c r="D19" s="64">
        <v>159553.28817290996</v>
      </c>
      <c r="E19" s="64">
        <v>2797.7361126149999</v>
      </c>
      <c r="F19" s="64">
        <v>23917.897300000001</v>
      </c>
      <c r="G19" s="64">
        <v>0</v>
      </c>
      <c r="H19" s="64">
        <v>0</v>
      </c>
      <c r="I19" s="64">
        <v>0</v>
      </c>
      <c r="J19" s="64">
        <v>0</v>
      </c>
      <c r="K19" s="64">
        <v>0</v>
      </c>
      <c r="L19" s="64">
        <v>102379.36</v>
      </c>
      <c r="M19" s="64">
        <v>0</v>
      </c>
      <c r="N19" s="64">
        <v>0</v>
      </c>
      <c r="O19" s="65">
        <f>SUM(C19:N19)</f>
        <v>300844.40158552496</v>
      </c>
      <c r="P19" s="5"/>
      <c r="Q19" s="5"/>
      <c r="R19" s="5"/>
      <c r="S19" s="5"/>
      <c r="T19" s="5"/>
      <c r="U19" s="5"/>
      <c r="V19" s="5"/>
      <c r="W19" s="5"/>
      <c r="X19" s="5"/>
      <c r="Y19" s="5"/>
      <c r="Z19" s="5"/>
      <c r="AA19" s="5"/>
      <c r="AB19" s="5"/>
      <c r="AC19" s="11"/>
      <c r="AD19" s="11"/>
      <c r="AE19" s="11"/>
      <c r="AF19" s="11"/>
      <c r="AG19" s="11"/>
      <c r="AH19" s="11"/>
    </row>
    <row r="20" spans="2:34" s="3" customFormat="1">
      <c r="B20" s="29" t="s">
        <v>14</v>
      </c>
      <c r="C20" s="64">
        <v>0</v>
      </c>
      <c r="D20" s="64">
        <v>256.95862499999998</v>
      </c>
      <c r="E20" s="64">
        <v>0</v>
      </c>
      <c r="F20" s="64">
        <v>62.964100000000002</v>
      </c>
      <c r="G20" s="64">
        <v>0</v>
      </c>
      <c r="H20" s="64">
        <v>0</v>
      </c>
      <c r="I20" s="64">
        <v>0</v>
      </c>
      <c r="J20" s="64">
        <v>0</v>
      </c>
      <c r="K20" s="64">
        <v>0</v>
      </c>
      <c r="L20" s="64">
        <v>84.462971999999993</v>
      </c>
      <c r="M20" s="64">
        <v>0</v>
      </c>
      <c r="N20" s="64">
        <v>0</v>
      </c>
      <c r="O20" s="67">
        <f>SUM(C20:N20)</f>
        <v>404.38569699999999</v>
      </c>
      <c r="P20" s="5"/>
      <c r="Q20" s="5"/>
      <c r="R20" s="5"/>
      <c r="S20" s="5"/>
      <c r="T20" s="5"/>
      <c r="U20" s="5"/>
      <c r="V20" s="5"/>
      <c r="W20" s="5"/>
      <c r="X20" s="5"/>
      <c r="Y20" s="5"/>
      <c r="Z20" s="5"/>
      <c r="AA20" s="5"/>
      <c r="AB20" s="5"/>
      <c r="AC20" s="2"/>
      <c r="AD20" s="2"/>
      <c r="AE20" s="2"/>
      <c r="AF20" s="2"/>
      <c r="AG20" s="2"/>
      <c r="AH20" s="2"/>
    </row>
    <row r="21" spans="2:34" s="3" customFormat="1" ht="14.25">
      <c r="B21" s="29"/>
      <c r="C21" s="66"/>
      <c r="D21" s="66"/>
      <c r="E21" s="66"/>
      <c r="F21" s="66"/>
      <c r="G21" s="66"/>
      <c r="H21" s="66"/>
      <c r="I21" s="69"/>
      <c r="J21" s="66"/>
      <c r="K21" s="66"/>
      <c r="L21" s="66"/>
      <c r="M21" s="66"/>
      <c r="N21" s="66"/>
      <c r="O21" s="70"/>
      <c r="P21" s="5"/>
      <c r="Q21" s="5"/>
      <c r="R21" s="5"/>
      <c r="S21" s="5"/>
      <c r="T21" s="5"/>
      <c r="U21" s="5"/>
      <c r="V21" s="5"/>
      <c r="W21" s="5"/>
      <c r="X21" s="5"/>
      <c r="Y21" s="5"/>
      <c r="Z21" s="5"/>
      <c r="AA21" s="5"/>
      <c r="AB21" s="5"/>
      <c r="AC21" s="2"/>
      <c r="AD21" s="2"/>
      <c r="AE21" s="2"/>
      <c r="AF21" s="2"/>
      <c r="AG21" s="2"/>
      <c r="AH21" s="2"/>
    </row>
    <row r="22" spans="2:34">
      <c r="B22" s="53" t="s">
        <v>15</v>
      </c>
      <c r="C22" s="71">
        <v>0</v>
      </c>
      <c r="D22" s="71">
        <v>0</v>
      </c>
      <c r="E22" s="71">
        <v>0</v>
      </c>
      <c r="F22" s="71">
        <v>0</v>
      </c>
      <c r="G22" s="71">
        <v>0</v>
      </c>
      <c r="H22" s="72">
        <v>0</v>
      </c>
      <c r="I22" s="73">
        <v>0</v>
      </c>
      <c r="J22" s="71">
        <v>0</v>
      </c>
      <c r="K22" s="71">
        <v>0</v>
      </c>
      <c r="L22" s="71">
        <v>0</v>
      </c>
      <c r="M22" s="71">
        <v>0</v>
      </c>
      <c r="N22" s="71">
        <v>0</v>
      </c>
      <c r="O22" s="71">
        <f>+O23</f>
        <v>0</v>
      </c>
      <c r="P22" s="5"/>
      <c r="Q22" s="5"/>
      <c r="R22" s="5"/>
      <c r="S22" s="5"/>
      <c r="T22" s="5"/>
      <c r="U22" s="5"/>
      <c r="V22" s="5"/>
      <c r="W22" s="5"/>
      <c r="X22" s="5"/>
      <c r="Y22" s="5"/>
      <c r="Z22" s="5"/>
      <c r="AA22" s="5"/>
      <c r="AB22" s="5"/>
    </row>
    <row r="23" spans="2:34" s="4" customFormat="1">
      <c r="B23" s="16" t="s">
        <v>13</v>
      </c>
      <c r="C23" s="64">
        <v>0</v>
      </c>
      <c r="D23" s="64">
        <v>0</v>
      </c>
      <c r="E23" s="64">
        <v>0</v>
      </c>
      <c r="F23" s="64">
        <v>0</v>
      </c>
      <c r="G23" s="64">
        <v>0</v>
      </c>
      <c r="H23" s="64">
        <v>0</v>
      </c>
      <c r="I23" s="64">
        <v>0</v>
      </c>
      <c r="J23" s="64">
        <v>0</v>
      </c>
      <c r="K23" s="64">
        <v>0</v>
      </c>
      <c r="L23" s="64">
        <v>0</v>
      </c>
      <c r="M23" s="64">
        <v>0</v>
      </c>
      <c r="N23" s="64">
        <v>0</v>
      </c>
      <c r="O23" s="65">
        <v>0</v>
      </c>
      <c r="P23" s="5"/>
      <c r="Q23" s="5"/>
      <c r="R23" s="5"/>
      <c r="S23" s="5"/>
      <c r="T23" s="5"/>
      <c r="U23" s="5"/>
      <c r="V23" s="5"/>
      <c r="W23" s="5"/>
      <c r="X23" s="5"/>
      <c r="Y23" s="5"/>
      <c r="Z23" s="5"/>
      <c r="AA23" s="5"/>
      <c r="AB23" s="5"/>
    </row>
    <row r="24" spans="2:34">
      <c r="B24" s="23"/>
      <c r="C24" s="74"/>
      <c r="D24" s="74"/>
      <c r="E24" s="74"/>
      <c r="F24" s="74"/>
      <c r="G24" s="74"/>
      <c r="H24" s="74"/>
      <c r="I24" s="74"/>
      <c r="J24" s="75"/>
      <c r="K24" s="75"/>
      <c r="L24" s="75"/>
      <c r="M24" s="75"/>
      <c r="N24" s="64"/>
      <c r="O24" s="75"/>
      <c r="P24" s="5"/>
      <c r="Q24" s="5"/>
      <c r="R24" s="5"/>
      <c r="S24" s="5"/>
      <c r="T24" s="5"/>
      <c r="U24" s="5"/>
      <c r="V24" s="5"/>
      <c r="W24" s="5"/>
      <c r="X24" s="5"/>
      <c r="Y24" s="5"/>
      <c r="Z24" s="5"/>
      <c r="AA24" s="5"/>
      <c r="AB24" s="5"/>
    </row>
    <row r="25" spans="2:34" ht="16.5" thickBot="1">
      <c r="B25" s="155" t="s">
        <v>0</v>
      </c>
      <c r="C25" s="155"/>
      <c r="D25" s="155"/>
      <c r="E25" s="155"/>
      <c r="F25" s="155"/>
      <c r="G25" s="155"/>
      <c r="H25" s="155"/>
      <c r="I25" s="155"/>
      <c r="J25" s="155"/>
      <c r="K25" s="155"/>
      <c r="L25" s="155"/>
      <c r="M25" s="155"/>
      <c r="N25" s="155"/>
      <c r="O25" s="155"/>
      <c r="P25" s="5"/>
      <c r="Q25" s="5"/>
      <c r="R25" s="5"/>
      <c r="S25" s="5"/>
      <c r="T25" s="5"/>
      <c r="U25" s="5"/>
      <c r="V25" s="5"/>
      <c r="W25" s="5"/>
      <c r="X25" s="5"/>
      <c r="Y25" s="5"/>
      <c r="Z25" s="5"/>
      <c r="AA25" s="5"/>
      <c r="AB25" s="5"/>
    </row>
    <row r="26" spans="2:34">
      <c r="B26" s="17"/>
      <c r="C26" s="76"/>
      <c r="D26" s="76"/>
      <c r="E26" s="76"/>
      <c r="F26" s="76"/>
      <c r="G26" s="76"/>
      <c r="H26" s="76"/>
      <c r="I26" s="76"/>
      <c r="J26" s="77"/>
      <c r="K26" s="77"/>
      <c r="L26" s="77"/>
      <c r="M26" s="77"/>
      <c r="N26" s="77"/>
      <c r="O26" s="77"/>
      <c r="P26" s="5"/>
      <c r="Q26" s="5"/>
      <c r="R26" s="5"/>
      <c r="S26" s="5"/>
      <c r="T26" s="5"/>
      <c r="U26" s="5"/>
      <c r="V26" s="5"/>
      <c r="W26" s="5"/>
      <c r="X26" s="5"/>
      <c r="Y26" s="5"/>
      <c r="Z26" s="5"/>
      <c r="AA26" s="5"/>
      <c r="AB26" s="5"/>
    </row>
    <row r="27" spans="2:34" s="4" customFormat="1">
      <c r="B27" s="49" t="s">
        <v>16</v>
      </c>
      <c r="C27" s="78">
        <f>C28+C30+C31</f>
        <v>22326.226607489363</v>
      </c>
      <c r="D27" s="78">
        <f>D28+D30+D31</f>
        <v>114016.48434683689</v>
      </c>
      <c r="E27" s="79">
        <f t="shared" ref="E27:N27" si="5">E28+E30+E31</f>
        <v>2948.2329903749082</v>
      </c>
      <c r="F27" s="79">
        <f t="shared" si="5"/>
        <v>15115.366364738324</v>
      </c>
      <c r="G27" s="79">
        <f t="shared" si="5"/>
        <v>4846.1966125200743</v>
      </c>
      <c r="H27" s="79">
        <f t="shared" si="5"/>
        <v>5679.3261383690779</v>
      </c>
      <c r="I27" s="79">
        <f>I28+I30+I31</f>
        <v>1381.8516830406165</v>
      </c>
      <c r="J27" s="79">
        <f t="shared" si="5"/>
        <v>970.24732068475203</v>
      </c>
      <c r="K27" s="79">
        <f t="shared" si="5"/>
        <v>3091.9264670414659</v>
      </c>
      <c r="L27" s="79">
        <f t="shared" si="5"/>
        <v>4588.6957004511778</v>
      </c>
      <c r="M27" s="71">
        <f t="shared" si="5"/>
        <v>0</v>
      </c>
      <c r="N27" s="71">
        <f t="shared" si="5"/>
        <v>0</v>
      </c>
      <c r="O27" s="79">
        <f>O28+O30+O31</f>
        <v>174964.55423154664</v>
      </c>
      <c r="P27" s="5"/>
      <c r="Q27" s="5"/>
      <c r="R27" s="5"/>
      <c r="S27" s="5"/>
      <c r="T27" s="5"/>
      <c r="U27" s="5"/>
      <c r="V27" s="5"/>
      <c r="W27" s="5"/>
      <c r="X27" s="5"/>
      <c r="Y27" s="5"/>
      <c r="Z27" s="5"/>
      <c r="AA27" s="5"/>
      <c r="AB27" s="5"/>
    </row>
    <row r="28" spans="2:34">
      <c r="B28" s="9" t="s">
        <v>12</v>
      </c>
      <c r="C28" s="80">
        <v>22326.226607489363</v>
      </c>
      <c r="D28" s="80">
        <v>113996.06748963775</v>
      </c>
      <c r="E28" s="66">
        <v>2948.2329903749082</v>
      </c>
      <c r="F28" s="68">
        <v>15115.366364738324</v>
      </c>
      <c r="G28" s="81">
        <v>4846.1966125200743</v>
      </c>
      <c r="H28" s="66">
        <v>5679.3261383690779</v>
      </c>
      <c r="I28" s="66">
        <v>1381.8516830406165</v>
      </c>
      <c r="J28" s="66">
        <v>950.11696742305799</v>
      </c>
      <c r="K28" s="66">
        <v>3091.9264670414659</v>
      </c>
      <c r="L28" s="66">
        <v>4588.6957004511778</v>
      </c>
      <c r="M28" s="66">
        <v>0</v>
      </c>
      <c r="N28" s="66">
        <v>0</v>
      </c>
      <c r="O28" s="63">
        <f>SUM(C28:N28)</f>
        <v>174924.0070210858</v>
      </c>
      <c r="P28" s="5"/>
      <c r="Q28" s="5"/>
      <c r="R28" s="5"/>
      <c r="S28" s="5"/>
      <c r="T28" s="5"/>
      <c r="U28" s="5"/>
      <c r="V28" s="5"/>
      <c r="W28" s="5"/>
      <c r="X28" s="5"/>
      <c r="Y28" s="5"/>
      <c r="Z28" s="5"/>
      <c r="AA28" s="5"/>
      <c r="AB28" s="5"/>
    </row>
    <row r="29" spans="2:34" s="3" customFormat="1" ht="14.25">
      <c r="B29" s="18" t="s">
        <v>17</v>
      </c>
      <c r="C29" s="82">
        <v>16107.221813799999</v>
      </c>
      <c r="D29" s="82">
        <v>112921.932585</v>
      </c>
      <c r="E29" s="82">
        <v>0</v>
      </c>
      <c r="F29" s="82">
        <v>5954.6</v>
      </c>
      <c r="G29" s="82">
        <v>0</v>
      </c>
      <c r="H29" s="82">
        <v>0</v>
      </c>
      <c r="I29" s="82">
        <v>0</v>
      </c>
      <c r="J29" s="82">
        <v>0</v>
      </c>
      <c r="K29" s="82">
        <v>0</v>
      </c>
      <c r="L29" s="82">
        <v>0</v>
      </c>
      <c r="M29" s="82">
        <v>0</v>
      </c>
      <c r="N29" s="82">
        <v>0</v>
      </c>
      <c r="O29" s="83">
        <f>SUM(C29:N29)</f>
        <v>134983.7543988</v>
      </c>
      <c r="P29" s="5"/>
      <c r="Q29" s="5"/>
      <c r="R29" s="5"/>
      <c r="S29" s="5"/>
      <c r="T29" s="5"/>
      <c r="U29" s="5"/>
      <c r="V29" s="5"/>
      <c r="W29" s="5"/>
      <c r="X29" s="5"/>
      <c r="Y29" s="5"/>
      <c r="Z29" s="5"/>
      <c r="AA29" s="5"/>
      <c r="AB29" s="5"/>
    </row>
    <row r="30" spans="2:34" ht="14.25">
      <c r="B30" s="9" t="s">
        <v>15</v>
      </c>
      <c r="C30" s="66">
        <v>0</v>
      </c>
      <c r="D30" s="66">
        <v>0</v>
      </c>
      <c r="E30" s="66">
        <v>0</v>
      </c>
      <c r="F30" s="66">
        <v>0</v>
      </c>
      <c r="G30" s="66">
        <v>0</v>
      </c>
      <c r="H30" s="66">
        <v>0</v>
      </c>
      <c r="I30" s="66">
        <v>0</v>
      </c>
      <c r="J30" s="66">
        <v>0</v>
      </c>
      <c r="K30" s="66">
        <v>0</v>
      </c>
      <c r="L30" s="66">
        <v>0</v>
      </c>
      <c r="M30" s="66">
        <v>0</v>
      </c>
      <c r="N30" s="66">
        <v>0</v>
      </c>
      <c r="O30" s="67">
        <f>SUM(C30:N30)</f>
        <v>0</v>
      </c>
      <c r="P30" s="5"/>
      <c r="Q30" s="5"/>
      <c r="R30" s="5"/>
      <c r="S30" s="5"/>
      <c r="T30" s="5"/>
      <c r="U30" s="5"/>
      <c r="V30" s="5"/>
      <c r="W30" s="5"/>
      <c r="X30" s="5"/>
      <c r="Y30" s="5"/>
      <c r="Z30" s="5"/>
      <c r="AA30" s="5"/>
      <c r="AB30" s="5"/>
    </row>
    <row r="31" spans="2:34">
      <c r="B31" s="19" t="s">
        <v>18</v>
      </c>
      <c r="C31" s="66">
        <v>0</v>
      </c>
      <c r="D31" s="66">
        <v>20.416857199145998</v>
      </c>
      <c r="E31" s="66">
        <v>0</v>
      </c>
      <c r="F31" s="66">
        <v>0</v>
      </c>
      <c r="G31" s="66">
        <v>0</v>
      </c>
      <c r="H31" s="66">
        <v>0</v>
      </c>
      <c r="I31" s="66">
        <v>0</v>
      </c>
      <c r="J31" s="66">
        <v>20.130353261693998</v>
      </c>
      <c r="K31" s="66">
        <v>0</v>
      </c>
      <c r="L31" s="66">
        <v>0</v>
      </c>
      <c r="M31" s="66">
        <v>0</v>
      </c>
      <c r="N31" s="66">
        <v>0</v>
      </c>
      <c r="O31" s="65">
        <f>SUM(C31:N31)</f>
        <v>40.547210460839992</v>
      </c>
      <c r="P31" s="5"/>
      <c r="Q31" s="5"/>
      <c r="R31" s="5"/>
      <c r="S31" s="5"/>
      <c r="T31" s="5"/>
      <c r="U31" s="5"/>
      <c r="V31" s="5"/>
      <c r="W31" s="5"/>
      <c r="X31" s="5"/>
      <c r="Y31" s="5"/>
      <c r="Z31" s="5"/>
      <c r="AA31" s="5"/>
      <c r="AB31" s="5"/>
    </row>
    <row r="32" spans="2:34" collapsed="1">
      <c r="B32" s="9"/>
      <c r="C32" s="84">
        <v>0</v>
      </c>
      <c r="D32" s="84">
        <v>0</v>
      </c>
      <c r="E32" s="84">
        <v>0</v>
      </c>
      <c r="F32" s="84">
        <v>0</v>
      </c>
      <c r="G32" s="84">
        <v>0</v>
      </c>
      <c r="H32" s="84">
        <v>0</v>
      </c>
      <c r="I32" s="84">
        <v>0</v>
      </c>
      <c r="J32" s="84">
        <v>0</v>
      </c>
      <c r="K32" s="84">
        <v>0</v>
      </c>
      <c r="L32" s="84">
        <v>0</v>
      </c>
      <c r="M32" s="84">
        <v>0</v>
      </c>
      <c r="N32" s="84">
        <v>0</v>
      </c>
      <c r="O32" s="85"/>
      <c r="P32" s="5"/>
      <c r="Q32" s="5"/>
      <c r="R32" s="5"/>
      <c r="S32" s="5"/>
      <c r="T32" s="5"/>
      <c r="U32" s="5"/>
      <c r="V32" s="5"/>
      <c r="W32" s="5"/>
      <c r="X32" s="5"/>
      <c r="Y32" s="5"/>
      <c r="Z32" s="5"/>
      <c r="AA32" s="5"/>
      <c r="AB32" s="5"/>
    </row>
    <row r="33" spans="2:28" s="4" customFormat="1">
      <c r="B33" s="49" t="s">
        <v>19</v>
      </c>
      <c r="C33" s="78">
        <f>C34+C36+C37</f>
        <v>22372.542371980002</v>
      </c>
      <c r="D33" s="78">
        <f t="shared" ref="D33:O33" si="6">D34+D36+D37</f>
        <v>1055.3616638890001</v>
      </c>
      <c r="E33" s="78">
        <f t="shared" si="6"/>
        <v>2903.0218556399991</v>
      </c>
      <c r="F33" s="78">
        <f t="shared" si="6"/>
        <v>15636.549221859997</v>
      </c>
      <c r="G33" s="78">
        <f t="shared" si="6"/>
        <v>5053.4960378400001</v>
      </c>
      <c r="H33" s="78">
        <f t="shared" si="6"/>
        <v>5651.5688232499979</v>
      </c>
      <c r="I33" s="78">
        <f t="shared" si="6"/>
        <v>1282.2669086899998</v>
      </c>
      <c r="J33" s="78">
        <f t="shared" si="6"/>
        <v>829.5208307019999</v>
      </c>
      <c r="K33" s="78">
        <f t="shared" si="6"/>
        <v>3009.9710374699994</v>
      </c>
      <c r="L33" s="78">
        <f t="shared" si="6"/>
        <v>4561.1244663400003</v>
      </c>
      <c r="M33" s="78">
        <f t="shared" si="6"/>
        <v>0</v>
      </c>
      <c r="N33" s="78">
        <f t="shared" si="6"/>
        <v>0</v>
      </c>
      <c r="O33" s="79">
        <f t="shared" si="6"/>
        <v>62355.423217660995</v>
      </c>
      <c r="P33" s="5"/>
      <c r="Q33" s="5"/>
      <c r="R33" s="5"/>
      <c r="S33" s="5"/>
      <c r="T33" s="5"/>
      <c r="U33" s="5"/>
      <c r="V33" s="5"/>
      <c r="W33" s="5"/>
      <c r="X33" s="5"/>
      <c r="Y33" s="5"/>
      <c r="Z33" s="5"/>
      <c r="AA33" s="5"/>
      <c r="AB33" s="5"/>
    </row>
    <row r="34" spans="2:28">
      <c r="B34" s="9" t="s">
        <v>12</v>
      </c>
      <c r="C34" s="80">
        <v>22372.542371980002</v>
      </c>
      <c r="D34" s="66">
        <v>1034.94480669</v>
      </c>
      <c r="E34" s="66">
        <v>2903.0218556399991</v>
      </c>
      <c r="F34" s="66">
        <v>15636.549221859997</v>
      </c>
      <c r="G34" s="81">
        <v>5053.4960378400001</v>
      </c>
      <c r="H34" s="66">
        <v>5651.5688232499979</v>
      </c>
      <c r="I34" s="81">
        <v>1282.2669086899998</v>
      </c>
      <c r="J34" s="86">
        <v>809.39047743999993</v>
      </c>
      <c r="K34" s="87">
        <v>3009.9710374699994</v>
      </c>
      <c r="L34" s="87">
        <v>4561.1244663400003</v>
      </c>
      <c r="M34" s="87">
        <v>0</v>
      </c>
      <c r="N34" s="87">
        <v>0</v>
      </c>
      <c r="O34" s="63">
        <f>SUM(C34:N34)</f>
        <v>62314.876007199993</v>
      </c>
      <c r="P34" s="5"/>
      <c r="Q34" s="5"/>
      <c r="R34" s="5"/>
      <c r="S34" s="5"/>
      <c r="T34" s="5"/>
      <c r="U34" s="5"/>
      <c r="V34" s="5"/>
      <c r="W34" s="5"/>
      <c r="X34" s="5"/>
      <c r="Y34" s="5"/>
      <c r="Z34" s="5"/>
      <c r="AA34" s="5"/>
      <c r="AB34" s="5"/>
    </row>
    <row r="35" spans="2:28" s="3" customFormat="1" ht="14.25">
      <c r="B35" s="18" t="s">
        <v>17</v>
      </c>
      <c r="C35" s="82">
        <v>16150.9731202</v>
      </c>
      <c r="D35" s="82">
        <v>0</v>
      </c>
      <c r="E35" s="82">
        <v>0</v>
      </c>
      <c r="F35" s="82">
        <v>6277.31</v>
      </c>
      <c r="G35" s="82">
        <v>0</v>
      </c>
      <c r="H35" s="82">
        <v>0</v>
      </c>
      <c r="I35" s="88">
        <v>0</v>
      </c>
      <c r="J35" s="89">
        <v>0</v>
      </c>
      <c r="K35" s="89">
        <v>0</v>
      </c>
      <c r="L35" s="89">
        <v>0</v>
      </c>
      <c r="M35" s="89">
        <v>0</v>
      </c>
      <c r="N35" s="89">
        <v>0</v>
      </c>
      <c r="O35" s="83">
        <f>SUM(C35:N35)</f>
        <v>22428.283120200002</v>
      </c>
      <c r="P35" s="5"/>
      <c r="Q35" s="5"/>
      <c r="R35" s="5"/>
      <c r="S35" s="5"/>
      <c r="T35" s="5"/>
      <c r="U35" s="5"/>
      <c r="V35" s="5"/>
      <c r="W35" s="5"/>
      <c r="X35" s="5"/>
      <c r="Y35" s="5"/>
      <c r="Z35" s="5"/>
      <c r="AA35" s="5"/>
      <c r="AB35" s="5"/>
    </row>
    <row r="36" spans="2:28" ht="14.25">
      <c r="B36" s="9" t="s">
        <v>15</v>
      </c>
      <c r="C36" s="66">
        <v>0</v>
      </c>
      <c r="D36" s="66">
        <v>0</v>
      </c>
      <c r="E36" s="66">
        <v>0</v>
      </c>
      <c r="F36" s="66">
        <v>0</v>
      </c>
      <c r="G36" s="66">
        <v>0</v>
      </c>
      <c r="H36" s="66">
        <v>0</v>
      </c>
      <c r="I36" s="70">
        <v>0</v>
      </c>
      <c r="J36" s="90">
        <v>0</v>
      </c>
      <c r="K36" s="91">
        <v>0</v>
      </c>
      <c r="L36" s="91">
        <v>0</v>
      </c>
      <c r="M36" s="91">
        <v>0</v>
      </c>
      <c r="N36" s="91">
        <v>0</v>
      </c>
      <c r="O36" s="67">
        <f>SUM(C36:N36)</f>
        <v>0</v>
      </c>
      <c r="P36" s="5"/>
      <c r="Q36" s="5"/>
      <c r="R36" s="5"/>
      <c r="S36" s="5"/>
      <c r="T36" s="5"/>
      <c r="U36" s="5"/>
      <c r="V36" s="5"/>
      <c r="W36" s="5"/>
      <c r="X36" s="5"/>
      <c r="Y36" s="5"/>
      <c r="Z36" s="5"/>
      <c r="AA36" s="5"/>
      <c r="AB36" s="5"/>
    </row>
    <row r="37" spans="2:28">
      <c r="B37" s="19" t="s">
        <v>18</v>
      </c>
      <c r="C37" s="66">
        <v>0</v>
      </c>
      <c r="D37" s="66">
        <v>20.416857199000003</v>
      </c>
      <c r="E37" s="66">
        <v>0</v>
      </c>
      <c r="F37" s="66">
        <v>0</v>
      </c>
      <c r="G37" s="66">
        <v>0</v>
      </c>
      <c r="H37" s="66">
        <v>0</v>
      </c>
      <c r="I37" s="66">
        <v>0</v>
      </c>
      <c r="J37" s="66">
        <v>20.130353262</v>
      </c>
      <c r="K37" s="66">
        <v>0</v>
      </c>
      <c r="L37" s="66">
        <v>0</v>
      </c>
      <c r="M37" s="66">
        <v>0</v>
      </c>
      <c r="N37" s="66">
        <v>0</v>
      </c>
      <c r="O37" s="65">
        <f>SUM(C37:N37)</f>
        <v>40.547210461000006</v>
      </c>
      <c r="P37" s="5"/>
      <c r="Q37" s="5"/>
      <c r="R37" s="5"/>
      <c r="S37" s="5"/>
      <c r="T37" s="5"/>
      <c r="U37" s="5"/>
      <c r="V37" s="5"/>
      <c r="W37" s="5"/>
      <c r="X37" s="5"/>
      <c r="Y37" s="5"/>
      <c r="Z37" s="5"/>
      <c r="AA37" s="5"/>
      <c r="AB37" s="5"/>
    </row>
    <row r="38" spans="2:28" ht="14.25">
      <c r="B38" s="9"/>
      <c r="C38" s="66">
        <v>0</v>
      </c>
      <c r="D38" s="66">
        <v>0</v>
      </c>
      <c r="E38" s="66">
        <v>0</v>
      </c>
      <c r="F38" s="66">
        <v>0</v>
      </c>
      <c r="G38" s="66">
        <v>0</v>
      </c>
      <c r="H38" s="66">
        <v>0</v>
      </c>
      <c r="I38" s="66">
        <v>0</v>
      </c>
      <c r="J38" s="66">
        <v>0</v>
      </c>
      <c r="K38" s="66">
        <v>0</v>
      </c>
      <c r="L38" s="66">
        <v>0</v>
      </c>
      <c r="M38" s="66">
        <v>0</v>
      </c>
      <c r="N38" s="66">
        <v>0</v>
      </c>
      <c r="O38" s="70"/>
      <c r="P38" s="5"/>
      <c r="Q38" s="5"/>
      <c r="R38" s="5"/>
      <c r="S38" s="5"/>
      <c r="T38" s="5"/>
      <c r="U38" s="5"/>
      <c r="V38" s="5"/>
      <c r="W38" s="5"/>
      <c r="X38" s="5"/>
      <c r="Y38" s="5"/>
      <c r="Z38" s="5"/>
      <c r="AA38" s="5"/>
      <c r="AB38" s="5"/>
    </row>
    <row r="39" spans="2:28">
      <c r="B39" s="49" t="s">
        <v>34</v>
      </c>
      <c r="C39" s="78">
        <f>SUM(C40:C42)</f>
        <v>0</v>
      </c>
      <c r="D39" s="78">
        <f t="shared" ref="D39:O39" si="7">SUM(D40:D42)</f>
        <v>112921.932585</v>
      </c>
      <c r="E39" s="78">
        <f t="shared" si="7"/>
        <v>0</v>
      </c>
      <c r="F39" s="78">
        <f t="shared" si="7"/>
        <v>0</v>
      </c>
      <c r="G39" s="78">
        <f t="shared" si="7"/>
        <v>0</v>
      </c>
      <c r="H39" s="78">
        <f t="shared" si="7"/>
        <v>0</v>
      </c>
      <c r="I39" s="78">
        <f t="shared" si="7"/>
        <v>0</v>
      </c>
      <c r="J39" s="78">
        <f t="shared" si="7"/>
        <v>0</v>
      </c>
      <c r="K39" s="78">
        <f t="shared" si="7"/>
        <v>0</v>
      </c>
      <c r="L39" s="78">
        <f t="shared" si="7"/>
        <v>0</v>
      </c>
      <c r="M39" s="78">
        <f t="shared" si="7"/>
        <v>0</v>
      </c>
      <c r="N39" s="78">
        <f t="shared" si="7"/>
        <v>0</v>
      </c>
      <c r="O39" s="92">
        <f t="shared" si="7"/>
        <v>112921.932585</v>
      </c>
      <c r="P39" s="5"/>
      <c r="Q39" s="5"/>
      <c r="R39" s="5"/>
      <c r="S39" s="5"/>
      <c r="T39" s="5"/>
      <c r="U39" s="5"/>
      <c r="V39" s="5"/>
      <c r="W39" s="5"/>
      <c r="X39" s="5"/>
      <c r="Y39" s="5"/>
      <c r="Z39" s="5"/>
      <c r="AA39" s="5"/>
      <c r="AB39" s="5"/>
    </row>
    <row r="40" spans="2:28">
      <c r="B40" s="33" t="s">
        <v>45</v>
      </c>
      <c r="C40" s="68">
        <v>0</v>
      </c>
      <c r="D40" s="68">
        <v>112921.932585</v>
      </c>
      <c r="E40" s="68">
        <v>0</v>
      </c>
      <c r="F40" s="68">
        <v>0</v>
      </c>
      <c r="G40" s="68">
        <v>0</v>
      </c>
      <c r="H40" s="68">
        <v>0</v>
      </c>
      <c r="I40" s="68">
        <v>0</v>
      </c>
      <c r="J40" s="68">
        <v>0</v>
      </c>
      <c r="K40" s="68">
        <v>0</v>
      </c>
      <c r="L40" s="68">
        <v>0</v>
      </c>
      <c r="M40" s="68">
        <v>0</v>
      </c>
      <c r="N40" s="68">
        <v>0</v>
      </c>
      <c r="O40" s="65">
        <f>SUM(C40:N40)</f>
        <v>112921.932585</v>
      </c>
      <c r="P40" s="5"/>
      <c r="Q40" s="5"/>
      <c r="R40" s="5"/>
      <c r="S40" s="5"/>
      <c r="T40" s="5"/>
      <c r="U40" s="5"/>
      <c r="V40" s="5"/>
      <c r="W40" s="5"/>
      <c r="X40" s="5"/>
      <c r="Y40" s="5"/>
      <c r="Z40" s="5"/>
      <c r="AA40" s="5"/>
      <c r="AB40" s="5"/>
    </row>
    <row r="41" spans="2:28">
      <c r="B41" s="9" t="s">
        <v>15</v>
      </c>
      <c r="C41" s="66">
        <v>0</v>
      </c>
      <c r="D41" s="66">
        <v>0</v>
      </c>
      <c r="E41" s="66">
        <v>0</v>
      </c>
      <c r="F41" s="66">
        <v>0</v>
      </c>
      <c r="G41" s="66">
        <v>0</v>
      </c>
      <c r="H41" s="66">
        <v>0</v>
      </c>
      <c r="I41" s="66">
        <v>0</v>
      </c>
      <c r="J41" s="68">
        <v>0</v>
      </c>
      <c r="K41" s="68">
        <v>0</v>
      </c>
      <c r="L41" s="68">
        <v>0</v>
      </c>
      <c r="M41" s="68">
        <v>0</v>
      </c>
      <c r="N41" s="68">
        <v>0</v>
      </c>
      <c r="O41" s="65">
        <f t="shared" ref="O41:O42" si="8">SUM(C41:N41)</f>
        <v>0</v>
      </c>
      <c r="P41" s="5"/>
      <c r="Q41" s="5"/>
      <c r="R41" s="5"/>
      <c r="S41" s="5"/>
      <c r="T41" s="5"/>
      <c r="U41" s="5"/>
      <c r="V41" s="5"/>
      <c r="W41" s="5"/>
      <c r="X41" s="5"/>
      <c r="Y41" s="5"/>
      <c r="Z41" s="5"/>
      <c r="AA41" s="5"/>
      <c r="AB41" s="5"/>
    </row>
    <row r="42" spans="2:28">
      <c r="B42" s="19" t="s">
        <v>18</v>
      </c>
      <c r="C42" s="66">
        <v>0</v>
      </c>
      <c r="D42" s="84">
        <v>0</v>
      </c>
      <c r="E42" s="84">
        <v>0</v>
      </c>
      <c r="F42" s="84">
        <v>0</v>
      </c>
      <c r="G42" s="84">
        <v>0</v>
      </c>
      <c r="H42" s="84">
        <v>0</v>
      </c>
      <c r="I42" s="84">
        <v>0</v>
      </c>
      <c r="J42" s="68">
        <v>0</v>
      </c>
      <c r="K42" s="68">
        <v>0</v>
      </c>
      <c r="L42" s="68">
        <v>0</v>
      </c>
      <c r="M42" s="68">
        <v>0</v>
      </c>
      <c r="N42" s="68">
        <v>0</v>
      </c>
      <c r="O42" s="65">
        <f t="shared" si="8"/>
        <v>0</v>
      </c>
      <c r="P42" s="5"/>
      <c r="Q42" s="5"/>
      <c r="R42" s="5"/>
      <c r="S42" s="5"/>
      <c r="T42" s="5"/>
      <c r="U42" s="5"/>
      <c r="V42" s="5"/>
      <c r="W42" s="5"/>
      <c r="X42" s="5"/>
      <c r="Y42" s="5"/>
      <c r="Z42" s="5"/>
      <c r="AA42" s="5"/>
      <c r="AB42" s="5"/>
    </row>
    <row r="43" spans="2:28">
      <c r="B43" s="19"/>
      <c r="C43" s="66"/>
      <c r="D43" s="84"/>
      <c r="E43" s="93"/>
      <c r="F43" s="93"/>
      <c r="G43" s="93"/>
      <c r="H43" s="93"/>
      <c r="I43" s="93"/>
      <c r="J43" s="93"/>
      <c r="K43" s="93"/>
      <c r="L43" s="93"/>
      <c r="M43" s="93"/>
      <c r="N43" s="93"/>
      <c r="O43" s="65"/>
      <c r="P43" s="5"/>
      <c r="Q43" s="5"/>
      <c r="R43" s="5"/>
      <c r="S43" s="5"/>
      <c r="T43" s="5"/>
      <c r="U43" s="5"/>
      <c r="V43" s="5"/>
      <c r="W43" s="5"/>
      <c r="X43" s="5"/>
      <c r="Y43" s="5"/>
      <c r="Z43" s="5"/>
      <c r="AA43" s="5"/>
      <c r="AB43" s="5"/>
    </row>
    <row r="44" spans="2:28">
      <c r="B44" s="50" t="s">
        <v>48</v>
      </c>
      <c r="C44" s="78">
        <f>SUM(C45:C47)</f>
        <v>0</v>
      </c>
      <c r="D44" s="78">
        <f t="shared" ref="D44:O44" si="9">SUM(D45:D47)</f>
        <v>0</v>
      </c>
      <c r="E44" s="78">
        <f t="shared" si="9"/>
        <v>0</v>
      </c>
      <c r="F44" s="78">
        <f t="shared" si="9"/>
        <v>0</v>
      </c>
      <c r="G44" s="78">
        <f t="shared" si="9"/>
        <v>0</v>
      </c>
      <c r="H44" s="78">
        <f t="shared" si="9"/>
        <v>0</v>
      </c>
      <c r="I44" s="78">
        <f t="shared" si="9"/>
        <v>0</v>
      </c>
      <c r="J44" s="78">
        <f t="shared" si="9"/>
        <v>0</v>
      </c>
      <c r="K44" s="78">
        <f t="shared" si="9"/>
        <v>0</v>
      </c>
      <c r="L44" s="78">
        <f t="shared" si="9"/>
        <v>0</v>
      </c>
      <c r="M44" s="78">
        <f t="shared" si="9"/>
        <v>0</v>
      </c>
      <c r="N44" s="78">
        <f t="shared" si="9"/>
        <v>0</v>
      </c>
      <c r="O44" s="92">
        <f t="shared" si="9"/>
        <v>0</v>
      </c>
      <c r="P44" s="5"/>
      <c r="Q44" s="5"/>
      <c r="R44" s="5"/>
      <c r="S44" s="5"/>
      <c r="T44" s="5"/>
      <c r="U44" s="5"/>
      <c r="V44" s="5"/>
      <c r="W44" s="5"/>
      <c r="X44" s="5"/>
      <c r="Y44" s="5"/>
      <c r="Z44" s="5"/>
      <c r="AA44" s="5"/>
      <c r="AB44" s="5"/>
    </row>
    <row r="45" spans="2:28">
      <c r="B45" s="33" t="s">
        <v>45</v>
      </c>
      <c r="C45" s="68">
        <v>0</v>
      </c>
      <c r="D45" s="68">
        <v>0</v>
      </c>
      <c r="E45" s="68">
        <v>0</v>
      </c>
      <c r="F45" s="68">
        <v>0</v>
      </c>
      <c r="G45" s="68">
        <v>0</v>
      </c>
      <c r="H45" s="68">
        <v>0</v>
      </c>
      <c r="I45" s="68">
        <v>0</v>
      </c>
      <c r="J45" s="68">
        <v>0</v>
      </c>
      <c r="K45" s="68">
        <v>0</v>
      </c>
      <c r="L45" s="68">
        <v>0</v>
      </c>
      <c r="M45" s="68">
        <v>0</v>
      </c>
      <c r="N45" s="68">
        <v>0</v>
      </c>
      <c r="O45" s="94">
        <f>SUM(C45:N45)</f>
        <v>0</v>
      </c>
      <c r="P45" s="5"/>
      <c r="Q45" s="5"/>
      <c r="R45" s="5"/>
      <c r="S45" s="5"/>
      <c r="T45" s="5"/>
      <c r="U45" s="5"/>
      <c r="V45" s="5"/>
      <c r="W45" s="5"/>
      <c r="X45" s="5"/>
      <c r="Y45" s="5"/>
      <c r="Z45" s="5"/>
      <c r="AA45" s="5"/>
      <c r="AB45" s="5"/>
    </row>
    <row r="46" spans="2:28">
      <c r="B46" s="9" t="s">
        <v>15</v>
      </c>
      <c r="C46" s="68">
        <v>0</v>
      </c>
      <c r="D46" s="68">
        <v>0</v>
      </c>
      <c r="E46" s="68">
        <v>0</v>
      </c>
      <c r="F46" s="68">
        <v>0</v>
      </c>
      <c r="G46" s="68">
        <v>0</v>
      </c>
      <c r="H46" s="68">
        <v>0</v>
      </c>
      <c r="I46" s="68">
        <v>0</v>
      </c>
      <c r="J46" s="68">
        <v>0</v>
      </c>
      <c r="K46" s="68">
        <v>0</v>
      </c>
      <c r="L46" s="68">
        <v>0</v>
      </c>
      <c r="M46" s="68">
        <v>0</v>
      </c>
      <c r="N46" s="68">
        <v>0</v>
      </c>
      <c r="O46" s="94">
        <f t="shared" ref="O46:O47" si="10">SUM(C46:N46)</f>
        <v>0</v>
      </c>
      <c r="P46" s="5"/>
      <c r="Q46" s="5"/>
      <c r="R46" s="5"/>
      <c r="S46" s="5"/>
      <c r="T46" s="5"/>
      <c r="U46" s="5"/>
      <c r="V46" s="5"/>
      <c r="W46" s="5"/>
      <c r="X46" s="5"/>
      <c r="Y46" s="5"/>
      <c r="Z46" s="5"/>
      <c r="AA46" s="5"/>
      <c r="AB46" s="5"/>
    </row>
    <row r="47" spans="2:28">
      <c r="B47" s="19" t="s">
        <v>18</v>
      </c>
      <c r="C47" s="66">
        <v>0</v>
      </c>
      <c r="D47" s="84">
        <v>0</v>
      </c>
      <c r="E47" s="84">
        <v>0</v>
      </c>
      <c r="F47" s="84">
        <v>0</v>
      </c>
      <c r="G47" s="84">
        <v>0</v>
      </c>
      <c r="H47" s="84">
        <v>0</v>
      </c>
      <c r="I47" s="84">
        <v>0</v>
      </c>
      <c r="J47" s="68">
        <v>0</v>
      </c>
      <c r="K47" s="68">
        <v>0</v>
      </c>
      <c r="L47" s="68">
        <v>0</v>
      </c>
      <c r="M47" s="68">
        <v>0</v>
      </c>
      <c r="N47" s="68">
        <v>0</v>
      </c>
      <c r="O47" s="94">
        <f t="shared" si="10"/>
        <v>0</v>
      </c>
      <c r="P47" s="5"/>
      <c r="Q47" s="5"/>
      <c r="R47" s="5"/>
      <c r="S47" s="5"/>
      <c r="T47" s="5"/>
      <c r="U47" s="5"/>
      <c r="V47" s="5"/>
      <c r="W47" s="5"/>
      <c r="X47" s="5"/>
      <c r="Y47" s="5"/>
      <c r="Z47" s="5"/>
      <c r="AA47" s="5"/>
      <c r="AB47" s="5"/>
    </row>
    <row r="48" spans="2:28">
      <c r="B48" s="27"/>
      <c r="C48" s="66"/>
      <c r="D48" s="84"/>
      <c r="E48" s="93"/>
      <c r="F48" s="93"/>
      <c r="G48" s="93"/>
      <c r="H48" s="93"/>
      <c r="I48" s="93"/>
      <c r="J48" s="93"/>
      <c r="K48" s="93"/>
      <c r="L48" s="93"/>
      <c r="M48" s="93"/>
      <c r="N48" s="93"/>
      <c r="O48" s="65"/>
      <c r="P48" s="5"/>
      <c r="Q48" s="5"/>
      <c r="R48" s="5"/>
      <c r="S48" s="5"/>
      <c r="T48" s="5"/>
      <c r="U48" s="5"/>
      <c r="V48" s="5"/>
      <c r="W48" s="5"/>
      <c r="X48" s="5"/>
      <c r="Y48" s="5"/>
      <c r="Z48" s="5"/>
      <c r="AA48" s="5"/>
      <c r="AB48" s="5"/>
    </row>
    <row r="49" spans="2:28">
      <c r="B49" s="49" t="s">
        <v>49</v>
      </c>
      <c r="C49" s="78">
        <f>SUM(C50:C52)</f>
        <v>0</v>
      </c>
      <c r="D49" s="78">
        <f t="shared" ref="D49:O49" si="11">SUM(D50:D52)</f>
        <v>0</v>
      </c>
      <c r="E49" s="78">
        <f t="shared" si="11"/>
        <v>0</v>
      </c>
      <c r="F49" s="78">
        <f t="shared" si="11"/>
        <v>0</v>
      </c>
      <c r="G49" s="78">
        <f t="shared" si="11"/>
        <v>0</v>
      </c>
      <c r="H49" s="78">
        <f t="shared" si="11"/>
        <v>0</v>
      </c>
      <c r="I49" s="78">
        <f t="shared" si="11"/>
        <v>0</v>
      </c>
      <c r="J49" s="78">
        <f t="shared" si="11"/>
        <v>0</v>
      </c>
      <c r="K49" s="78">
        <f t="shared" si="11"/>
        <v>0</v>
      </c>
      <c r="L49" s="78">
        <f t="shared" si="11"/>
        <v>0</v>
      </c>
      <c r="M49" s="78">
        <f t="shared" si="11"/>
        <v>0</v>
      </c>
      <c r="N49" s="78">
        <f t="shared" si="11"/>
        <v>0</v>
      </c>
      <c r="O49" s="92">
        <f t="shared" si="11"/>
        <v>0</v>
      </c>
      <c r="P49" s="5"/>
      <c r="Q49" s="5"/>
      <c r="R49" s="5"/>
      <c r="S49" s="5"/>
      <c r="T49" s="5"/>
      <c r="U49" s="5"/>
      <c r="V49" s="5"/>
      <c r="W49" s="5"/>
      <c r="X49" s="5"/>
      <c r="Y49" s="5"/>
      <c r="Z49" s="5"/>
      <c r="AA49" s="5"/>
      <c r="AB49" s="5"/>
    </row>
    <row r="50" spans="2:28">
      <c r="B50" s="33" t="s">
        <v>45</v>
      </c>
      <c r="C50" s="66">
        <v>0</v>
      </c>
      <c r="D50" s="84">
        <v>0</v>
      </c>
      <c r="E50" s="93">
        <v>0</v>
      </c>
      <c r="F50" s="93">
        <v>0</v>
      </c>
      <c r="G50" s="93">
        <v>0</v>
      </c>
      <c r="H50" s="93">
        <v>0</v>
      </c>
      <c r="I50" s="93">
        <v>0</v>
      </c>
      <c r="J50" s="93">
        <v>0</v>
      </c>
      <c r="K50" s="93">
        <v>0</v>
      </c>
      <c r="L50" s="93">
        <v>0</v>
      </c>
      <c r="M50" s="93">
        <v>0</v>
      </c>
      <c r="N50" s="93">
        <v>0</v>
      </c>
      <c r="O50" s="65">
        <f>SUM(C50:N50)</f>
        <v>0</v>
      </c>
      <c r="P50" s="5"/>
      <c r="Q50" s="5"/>
      <c r="R50" s="5"/>
      <c r="S50" s="5"/>
      <c r="T50" s="5"/>
      <c r="U50" s="5"/>
      <c r="V50" s="5"/>
      <c r="W50" s="5"/>
      <c r="X50" s="5"/>
      <c r="Y50" s="5"/>
      <c r="Z50" s="5"/>
      <c r="AA50" s="5"/>
      <c r="AB50" s="5"/>
    </row>
    <row r="51" spans="2:28">
      <c r="B51" s="9" t="s">
        <v>15</v>
      </c>
      <c r="C51" s="66">
        <v>0</v>
      </c>
      <c r="D51" s="84">
        <v>0</v>
      </c>
      <c r="E51" s="93">
        <v>0</v>
      </c>
      <c r="F51" s="93">
        <v>0</v>
      </c>
      <c r="G51" s="93">
        <v>0</v>
      </c>
      <c r="H51" s="93">
        <v>0</v>
      </c>
      <c r="I51" s="93">
        <v>0</v>
      </c>
      <c r="J51" s="93">
        <v>0</v>
      </c>
      <c r="K51" s="93">
        <v>0</v>
      </c>
      <c r="L51" s="93">
        <v>0</v>
      </c>
      <c r="M51" s="93">
        <v>0</v>
      </c>
      <c r="N51" s="93">
        <v>0</v>
      </c>
      <c r="O51" s="65">
        <f t="shared" ref="O51:O52" si="12">SUM(C51:N51)</f>
        <v>0</v>
      </c>
      <c r="P51" s="5"/>
      <c r="Q51" s="5"/>
      <c r="R51" s="5"/>
      <c r="S51" s="5"/>
      <c r="T51" s="5"/>
      <c r="U51" s="5"/>
      <c r="V51" s="5"/>
      <c r="W51" s="5"/>
      <c r="X51" s="5"/>
      <c r="Y51" s="5"/>
      <c r="Z51" s="5"/>
      <c r="AA51" s="5"/>
      <c r="AB51" s="5"/>
    </row>
    <row r="52" spans="2:28">
      <c r="B52" s="19" t="s">
        <v>18</v>
      </c>
      <c r="C52" s="66">
        <v>0</v>
      </c>
      <c r="D52" s="84">
        <v>0</v>
      </c>
      <c r="E52" s="93">
        <v>0</v>
      </c>
      <c r="F52" s="93">
        <v>0</v>
      </c>
      <c r="G52" s="93">
        <v>0</v>
      </c>
      <c r="H52" s="93">
        <v>0</v>
      </c>
      <c r="I52" s="93">
        <v>0</v>
      </c>
      <c r="J52" s="93">
        <v>0</v>
      </c>
      <c r="K52" s="93">
        <v>0</v>
      </c>
      <c r="L52" s="93">
        <v>0</v>
      </c>
      <c r="M52" s="93">
        <v>0</v>
      </c>
      <c r="N52" s="93">
        <v>0</v>
      </c>
      <c r="O52" s="65">
        <f t="shared" si="12"/>
        <v>0</v>
      </c>
      <c r="P52" s="5"/>
      <c r="Q52" s="5"/>
      <c r="R52" s="5"/>
      <c r="S52" s="5"/>
      <c r="T52" s="5"/>
      <c r="U52" s="5"/>
      <c r="V52" s="5"/>
      <c r="W52" s="5"/>
      <c r="X52" s="5"/>
      <c r="Y52" s="5"/>
      <c r="Z52" s="5"/>
      <c r="AA52" s="5"/>
      <c r="AB52" s="5"/>
    </row>
    <row r="53" spans="2:28">
      <c r="B53" s="9"/>
      <c r="C53" s="84"/>
      <c r="D53" s="84"/>
      <c r="E53" s="93"/>
      <c r="F53" s="93"/>
      <c r="G53" s="93"/>
      <c r="H53" s="93"/>
      <c r="I53" s="93"/>
      <c r="J53" s="93"/>
      <c r="K53" s="93"/>
      <c r="L53" s="93"/>
      <c r="M53" s="93"/>
      <c r="N53" s="93"/>
      <c r="O53" s="85"/>
      <c r="P53" s="5"/>
      <c r="Q53" s="5"/>
      <c r="R53" s="5"/>
      <c r="S53" s="5"/>
      <c r="T53" s="5"/>
      <c r="U53" s="5"/>
      <c r="V53" s="5"/>
      <c r="W53" s="5"/>
      <c r="X53" s="5"/>
      <c r="Y53" s="5"/>
      <c r="Z53" s="5"/>
      <c r="AA53" s="5"/>
      <c r="AB53" s="5"/>
    </row>
    <row r="54" spans="2:28">
      <c r="B54" s="49" t="s">
        <v>50</v>
      </c>
      <c r="C54" s="78">
        <f t="shared" ref="C54:O54" si="13">SUM(C55:C57)</f>
        <v>0</v>
      </c>
      <c r="D54" s="78">
        <f t="shared" si="13"/>
        <v>0</v>
      </c>
      <c r="E54" s="78">
        <f t="shared" si="13"/>
        <v>0</v>
      </c>
      <c r="F54" s="78">
        <f t="shared" si="13"/>
        <v>0</v>
      </c>
      <c r="G54" s="78">
        <f t="shared" si="13"/>
        <v>0</v>
      </c>
      <c r="H54" s="78">
        <f t="shared" si="13"/>
        <v>0</v>
      </c>
      <c r="I54" s="78">
        <f t="shared" si="13"/>
        <v>0</v>
      </c>
      <c r="J54" s="78">
        <f t="shared" si="13"/>
        <v>0</v>
      </c>
      <c r="K54" s="78">
        <f t="shared" si="13"/>
        <v>0</v>
      </c>
      <c r="L54" s="78">
        <f t="shared" si="13"/>
        <v>0</v>
      </c>
      <c r="M54" s="78">
        <f t="shared" si="13"/>
        <v>0</v>
      </c>
      <c r="N54" s="78">
        <f t="shared" si="13"/>
        <v>0</v>
      </c>
      <c r="O54" s="92">
        <f t="shared" si="13"/>
        <v>0</v>
      </c>
      <c r="P54" s="5"/>
      <c r="Q54" s="5"/>
      <c r="R54" s="5"/>
      <c r="S54" s="5"/>
      <c r="T54" s="5"/>
      <c r="U54" s="5"/>
      <c r="V54" s="5"/>
      <c r="W54" s="5"/>
      <c r="X54" s="5"/>
      <c r="Y54" s="5"/>
      <c r="Z54" s="5"/>
      <c r="AA54" s="5"/>
      <c r="AB54" s="5"/>
    </row>
    <row r="55" spans="2:28">
      <c r="B55" s="9" t="s">
        <v>12</v>
      </c>
      <c r="C55" s="66">
        <v>0</v>
      </c>
      <c r="D55" s="66">
        <v>0</v>
      </c>
      <c r="E55" s="66">
        <v>0</v>
      </c>
      <c r="F55" s="66">
        <v>0</v>
      </c>
      <c r="G55" s="66">
        <v>0</v>
      </c>
      <c r="H55" s="66">
        <v>0</v>
      </c>
      <c r="I55" s="66">
        <v>0</v>
      </c>
      <c r="J55" s="66">
        <v>0</v>
      </c>
      <c r="K55" s="66">
        <v>0</v>
      </c>
      <c r="L55" s="66">
        <v>0</v>
      </c>
      <c r="M55" s="66">
        <v>0</v>
      </c>
      <c r="N55" s="66">
        <v>0</v>
      </c>
      <c r="O55" s="63">
        <f>SUM(C55:N55)</f>
        <v>0</v>
      </c>
      <c r="P55" s="5"/>
      <c r="Q55" s="5"/>
      <c r="R55" s="5"/>
      <c r="S55" s="5"/>
      <c r="T55" s="5"/>
      <c r="U55" s="5"/>
      <c r="V55" s="5"/>
      <c r="W55" s="5"/>
      <c r="X55" s="5"/>
      <c r="Y55" s="5"/>
      <c r="Z55" s="5"/>
      <c r="AA55" s="5"/>
      <c r="AB55" s="5"/>
    </row>
    <row r="56" spans="2:28">
      <c r="B56" s="9" t="s">
        <v>15</v>
      </c>
      <c r="C56" s="66">
        <v>0</v>
      </c>
      <c r="D56" s="66">
        <v>0</v>
      </c>
      <c r="E56" s="66">
        <v>0</v>
      </c>
      <c r="F56" s="66">
        <v>0</v>
      </c>
      <c r="G56" s="66">
        <v>0</v>
      </c>
      <c r="H56" s="66">
        <v>0</v>
      </c>
      <c r="I56" s="66">
        <v>0</v>
      </c>
      <c r="J56" s="66">
        <v>0</v>
      </c>
      <c r="K56" s="66">
        <v>0</v>
      </c>
      <c r="L56" s="66">
        <v>0</v>
      </c>
      <c r="M56" s="66">
        <v>0</v>
      </c>
      <c r="N56" s="66">
        <v>0</v>
      </c>
      <c r="O56" s="63">
        <f t="shared" ref="O56:O57" si="14">SUM(C56:N56)</f>
        <v>0</v>
      </c>
      <c r="P56" s="5"/>
      <c r="Q56" s="5"/>
      <c r="R56" s="5"/>
      <c r="S56" s="5"/>
      <c r="T56" s="5"/>
      <c r="U56" s="5"/>
      <c r="V56" s="5"/>
      <c r="W56" s="5"/>
      <c r="X56" s="5"/>
      <c r="Y56" s="5"/>
      <c r="Z56" s="5"/>
      <c r="AA56" s="5"/>
      <c r="AB56" s="5"/>
    </row>
    <row r="57" spans="2:28">
      <c r="B57" s="9" t="s">
        <v>18</v>
      </c>
      <c r="C57" s="66">
        <v>0</v>
      </c>
      <c r="D57" s="66">
        <v>0</v>
      </c>
      <c r="E57" s="66">
        <v>0</v>
      </c>
      <c r="F57" s="66">
        <v>0</v>
      </c>
      <c r="G57" s="66">
        <v>0</v>
      </c>
      <c r="H57" s="66">
        <v>0</v>
      </c>
      <c r="I57" s="66">
        <v>0</v>
      </c>
      <c r="J57" s="66">
        <v>0</v>
      </c>
      <c r="K57" s="66">
        <v>0</v>
      </c>
      <c r="L57" s="66">
        <v>0</v>
      </c>
      <c r="M57" s="66">
        <v>0</v>
      </c>
      <c r="N57" s="66">
        <v>0</v>
      </c>
      <c r="O57" s="63">
        <f t="shared" si="14"/>
        <v>0</v>
      </c>
      <c r="P57" s="5"/>
      <c r="Q57" s="5"/>
      <c r="R57" s="5"/>
      <c r="S57" s="5"/>
      <c r="T57" s="5"/>
      <c r="U57" s="5"/>
      <c r="V57" s="5"/>
      <c r="W57" s="5"/>
      <c r="X57" s="5"/>
      <c r="Y57" s="5"/>
      <c r="Z57" s="5"/>
      <c r="AA57" s="5"/>
      <c r="AB57" s="5"/>
    </row>
    <row r="58" spans="2:28">
      <c r="B58" s="9"/>
      <c r="C58" s="84"/>
      <c r="D58" s="84"/>
      <c r="E58" s="84"/>
      <c r="F58" s="84"/>
      <c r="G58" s="84"/>
      <c r="H58" s="84"/>
      <c r="I58" s="84"/>
      <c r="J58" s="84"/>
      <c r="K58" s="84"/>
      <c r="L58" s="84"/>
      <c r="M58" s="84"/>
      <c r="N58" s="84"/>
      <c r="O58" s="85"/>
      <c r="P58" s="5"/>
      <c r="Q58" s="5"/>
      <c r="R58" s="5"/>
      <c r="S58" s="5"/>
      <c r="T58" s="5"/>
      <c r="U58" s="5"/>
      <c r="V58" s="5"/>
      <c r="W58" s="5"/>
      <c r="X58" s="5"/>
      <c r="Y58" s="5"/>
      <c r="Z58" s="5"/>
      <c r="AA58" s="5"/>
      <c r="AB58" s="5"/>
    </row>
    <row r="59" spans="2:28" s="4" customFormat="1">
      <c r="B59" s="49" t="s">
        <v>51</v>
      </c>
      <c r="C59" s="78">
        <f t="shared" ref="C59:O59" si="15">SUM(C60:C62)</f>
        <v>0</v>
      </c>
      <c r="D59" s="78">
        <f t="shared" si="15"/>
        <v>0</v>
      </c>
      <c r="E59" s="78">
        <f t="shared" si="15"/>
        <v>0</v>
      </c>
      <c r="F59" s="78">
        <f t="shared" si="15"/>
        <v>0</v>
      </c>
      <c r="G59" s="78">
        <f t="shared" si="15"/>
        <v>0</v>
      </c>
      <c r="H59" s="78">
        <f t="shared" si="15"/>
        <v>0</v>
      </c>
      <c r="I59" s="78">
        <f t="shared" si="15"/>
        <v>0</v>
      </c>
      <c r="J59" s="78">
        <f t="shared" si="15"/>
        <v>0</v>
      </c>
      <c r="K59" s="78">
        <f t="shared" si="15"/>
        <v>0</v>
      </c>
      <c r="L59" s="78">
        <f t="shared" si="15"/>
        <v>0</v>
      </c>
      <c r="M59" s="78">
        <f t="shared" si="15"/>
        <v>0</v>
      </c>
      <c r="N59" s="78">
        <f t="shared" si="15"/>
        <v>0</v>
      </c>
      <c r="O59" s="92">
        <f t="shared" si="15"/>
        <v>0</v>
      </c>
      <c r="P59" s="5"/>
      <c r="Q59" s="5"/>
      <c r="R59" s="5"/>
      <c r="S59" s="5"/>
      <c r="T59" s="5"/>
      <c r="U59" s="5"/>
      <c r="V59" s="5"/>
      <c r="W59" s="5"/>
      <c r="X59" s="5"/>
      <c r="Y59" s="5"/>
      <c r="Z59" s="5"/>
      <c r="AA59" s="5"/>
      <c r="AB59" s="5"/>
    </row>
    <row r="60" spans="2:28">
      <c r="B60" s="9" t="s">
        <v>12</v>
      </c>
      <c r="C60" s="66">
        <v>0</v>
      </c>
      <c r="D60" s="66">
        <v>0</v>
      </c>
      <c r="E60" s="66">
        <v>0</v>
      </c>
      <c r="F60" s="66">
        <v>0</v>
      </c>
      <c r="G60" s="66">
        <v>0</v>
      </c>
      <c r="H60" s="66">
        <v>0</v>
      </c>
      <c r="I60" s="66">
        <v>0</v>
      </c>
      <c r="J60" s="66">
        <v>0</v>
      </c>
      <c r="K60" s="66">
        <v>0</v>
      </c>
      <c r="L60" s="66">
        <v>0</v>
      </c>
      <c r="M60" s="66">
        <v>0</v>
      </c>
      <c r="N60" s="66">
        <v>0</v>
      </c>
      <c r="O60" s="63">
        <f>SUM(C60:N60)</f>
        <v>0</v>
      </c>
      <c r="P60" s="5"/>
      <c r="Q60" s="5"/>
      <c r="R60" s="5"/>
      <c r="S60" s="5"/>
      <c r="T60" s="5"/>
      <c r="U60" s="5"/>
      <c r="V60" s="5"/>
      <c r="W60" s="5"/>
      <c r="X60" s="5"/>
      <c r="Y60" s="5"/>
      <c r="Z60" s="5"/>
      <c r="AA60" s="5"/>
      <c r="AB60" s="5"/>
    </row>
    <row r="61" spans="2:28">
      <c r="B61" s="18" t="s">
        <v>17</v>
      </c>
      <c r="C61" s="66">
        <v>0</v>
      </c>
      <c r="D61" s="66">
        <v>0</v>
      </c>
      <c r="E61" s="66">
        <v>0</v>
      </c>
      <c r="F61" s="66">
        <v>0</v>
      </c>
      <c r="G61" s="66">
        <v>0</v>
      </c>
      <c r="H61" s="66">
        <v>0</v>
      </c>
      <c r="I61" s="66">
        <v>0</v>
      </c>
      <c r="J61" s="66">
        <v>0</v>
      </c>
      <c r="K61" s="66">
        <v>0</v>
      </c>
      <c r="L61" s="66">
        <v>0</v>
      </c>
      <c r="M61" s="66">
        <v>0</v>
      </c>
      <c r="N61" s="66">
        <v>0</v>
      </c>
      <c r="O61" s="63">
        <f t="shared" ref="O61:O62" si="16">SUM(C61:N61)</f>
        <v>0</v>
      </c>
      <c r="P61" s="5"/>
      <c r="Q61" s="5"/>
      <c r="R61" s="5"/>
      <c r="S61" s="5"/>
      <c r="T61" s="5"/>
      <c r="U61" s="5"/>
      <c r="V61" s="5"/>
      <c r="W61" s="5"/>
      <c r="X61" s="5"/>
      <c r="Y61" s="5"/>
      <c r="Z61" s="5"/>
      <c r="AA61" s="5"/>
      <c r="AB61" s="5"/>
    </row>
    <row r="62" spans="2:28" ht="14.25" customHeight="1">
      <c r="B62" s="9" t="s">
        <v>15</v>
      </c>
      <c r="C62" s="66">
        <v>0</v>
      </c>
      <c r="D62" s="66">
        <v>0</v>
      </c>
      <c r="E62" s="66">
        <v>0</v>
      </c>
      <c r="F62" s="66">
        <v>0</v>
      </c>
      <c r="G62" s="66">
        <v>0</v>
      </c>
      <c r="H62" s="66">
        <v>0</v>
      </c>
      <c r="I62" s="66">
        <v>0</v>
      </c>
      <c r="J62" s="66">
        <v>0</v>
      </c>
      <c r="K62" s="66">
        <v>0</v>
      </c>
      <c r="L62" s="66">
        <v>0</v>
      </c>
      <c r="M62" s="66">
        <v>0</v>
      </c>
      <c r="N62" s="66">
        <v>0</v>
      </c>
      <c r="O62" s="63">
        <f t="shared" si="16"/>
        <v>0</v>
      </c>
      <c r="P62" s="5"/>
      <c r="Q62" s="5"/>
      <c r="R62" s="5"/>
      <c r="S62" s="5"/>
      <c r="T62" s="5"/>
      <c r="U62" s="5"/>
      <c r="V62" s="5"/>
      <c r="W62" s="5"/>
      <c r="X62" s="5"/>
      <c r="Y62" s="5"/>
      <c r="Z62" s="5"/>
      <c r="AA62" s="5"/>
      <c r="AB62" s="5"/>
    </row>
    <row r="63" spans="2:28" ht="14.25" customHeight="1">
      <c r="B63" s="9" t="s">
        <v>18</v>
      </c>
      <c r="C63" s="84"/>
      <c r="D63" s="84"/>
      <c r="E63" s="84"/>
      <c r="F63" s="84"/>
      <c r="G63" s="84"/>
      <c r="H63" s="84"/>
      <c r="I63" s="84"/>
      <c r="J63" s="84"/>
      <c r="K63" s="84"/>
      <c r="L63" s="84"/>
      <c r="M63" s="84"/>
      <c r="N63" s="84"/>
      <c r="O63" s="85"/>
      <c r="P63" s="5"/>
      <c r="Q63" s="5"/>
      <c r="R63" s="5"/>
      <c r="S63" s="5"/>
      <c r="T63" s="5"/>
      <c r="U63" s="5"/>
      <c r="V63" s="5"/>
      <c r="W63" s="5"/>
      <c r="X63" s="5"/>
      <c r="Y63" s="5"/>
      <c r="Z63" s="5"/>
      <c r="AA63" s="5"/>
      <c r="AB63" s="5"/>
    </row>
    <row r="64" spans="2:28" ht="15.75" customHeight="1">
      <c r="B64" s="49" t="s">
        <v>52</v>
      </c>
      <c r="C64" s="78">
        <f t="shared" ref="C64:O64" si="17">SUM(C65:C67)</f>
        <v>23.989683343445996</v>
      </c>
      <c r="D64" s="78">
        <f t="shared" si="17"/>
        <v>33.247631678821001</v>
      </c>
      <c r="E64" s="78">
        <f t="shared" si="17"/>
        <v>16.901371655165999</v>
      </c>
      <c r="F64" s="78">
        <f t="shared" si="17"/>
        <v>31.987411402654001</v>
      </c>
      <c r="G64" s="78">
        <f t="shared" si="17"/>
        <v>46.497029019766998</v>
      </c>
      <c r="H64" s="78">
        <f t="shared" si="17"/>
        <v>40.697242080123999</v>
      </c>
      <c r="I64" s="78">
        <f t="shared" si="17"/>
        <v>82.817462275332005</v>
      </c>
      <c r="J64" s="78">
        <f t="shared" si="17"/>
        <v>42.179042367449007</v>
      </c>
      <c r="K64" s="78">
        <f t="shared" si="17"/>
        <v>38.687369186026999</v>
      </c>
      <c r="L64" s="78">
        <f t="shared" si="17"/>
        <v>14.306807874015</v>
      </c>
      <c r="M64" s="78">
        <f t="shared" si="17"/>
        <v>0</v>
      </c>
      <c r="N64" s="78">
        <f t="shared" si="17"/>
        <v>0</v>
      </c>
      <c r="O64" s="79">
        <f t="shared" si="17"/>
        <v>371.31105088280106</v>
      </c>
      <c r="P64" s="5"/>
      <c r="Q64" s="5"/>
      <c r="R64" s="5"/>
      <c r="S64" s="5"/>
      <c r="T64" s="5"/>
      <c r="U64" s="5"/>
      <c r="V64" s="5"/>
      <c r="W64" s="5"/>
      <c r="X64" s="5"/>
      <c r="Y64" s="5"/>
      <c r="Z64" s="5"/>
      <c r="AA64" s="5"/>
      <c r="AB64" s="5"/>
    </row>
    <row r="65" spans="2:28">
      <c r="B65" s="9" t="s">
        <v>12</v>
      </c>
      <c r="C65" s="66">
        <v>23.989683343445996</v>
      </c>
      <c r="D65" s="66">
        <v>33.247631678821001</v>
      </c>
      <c r="E65" s="66">
        <v>16.901371655165999</v>
      </c>
      <c r="F65" s="66">
        <v>31.987411402654001</v>
      </c>
      <c r="G65" s="66">
        <v>46.497029019766998</v>
      </c>
      <c r="H65" s="66">
        <v>40.697242080123999</v>
      </c>
      <c r="I65" s="66">
        <v>82.817462275332005</v>
      </c>
      <c r="J65" s="66">
        <v>42.179042367449007</v>
      </c>
      <c r="K65" s="66">
        <v>38.687369186026999</v>
      </c>
      <c r="L65" s="66">
        <v>14.306807874015</v>
      </c>
      <c r="M65" s="66">
        <v>0</v>
      </c>
      <c r="N65" s="66">
        <v>0</v>
      </c>
      <c r="O65" s="63">
        <f>SUM(C65:N65)</f>
        <v>371.31105088280106</v>
      </c>
      <c r="P65" s="5"/>
      <c r="Q65" s="5"/>
      <c r="R65" s="5"/>
      <c r="S65" s="5"/>
      <c r="T65" s="5"/>
      <c r="U65" s="5"/>
      <c r="V65" s="5"/>
      <c r="W65" s="5"/>
      <c r="X65" s="5"/>
      <c r="Y65" s="5"/>
      <c r="Z65" s="5"/>
      <c r="AA65" s="5"/>
      <c r="AB65" s="5"/>
    </row>
    <row r="66" spans="2:28">
      <c r="B66" s="9" t="s">
        <v>15</v>
      </c>
      <c r="C66" s="66">
        <v>0</v>
      </c>
      <c r="D66" s="66">
        <v>0</v>
      </c>
      <c r="E66" s="66">
        <v>0</v>
      </c>
      <c r="F66" s="66">
        <v>0</v>
      </c>
      <c r="G66" s="66">
        <v>0</v>
      </c>
      <c r="H66" s="66">
        <v>0</v>
      </c>
      <c r="I66" s="66">
        <v>0</v>
      </c>
      <c r="J66" s="66">
        <v>0</v>
      </c>
      <c r="K66" s="66">
        <v>0</v>
      </c>
      <c r="L66" s="66">
        <v>0</v>
      </c>
      <c r="M66" s="66">
        <v>0</v>
      </c>
      <c r="N66" s="66">
        <v>0</v>
      </c>
      <c r="O66" s="63">
        <f t="shared" ref="O66:O67" si="18">SUM(C66:N66)</f>
        <v>0</v>
      </c>
      <c r="P66" s="5"/>
      <c r="Q66" s="5"/>
      <c r="R66" s="5"/>
      <c r="S66" s="5"/>
      <c r="T66" s="5"/>
      <c r="U66" s="5"/>
      <c r="V66" s="5"/>
      <c r="W66" s="5"/>
      <c r="X66" s="5"/>
      <c r="Y66" s="5"/>
      <c r="Z66" s="5"/>
      <c r="AA66" s="5"/>
      <c r="AB66" s="5"/>
    </row>
    <row r="67" spans="2:28">
      <c r="B67" s="9" t="s">
        <v>18</v>
      </c>
      <c r="C67" s="66">
        <v>0</v>
      </c>
      <c r="D67" s="66">
        <v>0</v>
      </c>
      <c r="E67" s="66">
        <v>0</v>
      </c>
      <c r="F67" s="66">
        <v>0</v>
      </c>
      <c r="G67" s="66">
        <v>0</v>
      </c>
      <c r="H67" s="66">
        <v>0</v>
      </c>
      <c r="I67" s="66">
        <v>0</v>
      </c>
      <c r="J67" s="66">
        <v>0</v>
      </c>
      <c r="K67" s="66">
        <v>0</v>
      </c>
      <c r="L67" s="66">
        <v>0</v>
      </c>
      <c r="M67" s="66">
        <v>0</v>
      </c>
      <c r="N67" s="66">
        <v>0</v>
      </c>
      <c r="O67" s="63">
        <f t="shared" si="18"/>
        <v>0</v>
      </c>
      <c r="P67" s="5"/>
      <c r="Q67" s="5"/>
      <c r="R67" s="5"/>
      <c r="S67" s="5"/>
      <c r="T67" s="5"/>
      <c r="U67" s="5"/>
      <c r="V67" s="5"/>
      <c r="W67" s="5"/>
      <c r="X67" s="5"/>
      <c r="Y67" s="5"/>
      <c r="Z67" s="5"/>
      <c r="AA67" s="5"/>
      <c r="AB67" s="5"/>
    </row>
    <row r="68" spans="2:28">
      <c r="B68" s="9"/>
      <c r="C68" s="84"/>
      <c r="D68" s="84"/>
      <c r="E68" s="84"/>
      <c r="F68" s="84"/>
      <c r="G68" s="84"/>
      <c r="H68" s="84"/>
      <c r="I68" s="84"/>
      <c r="J68" s="84"/>
      <c r="K68" s="84"/>
      <c r="L68" s="84"/>
      <c r="M68" s="84"/>
      <c r="N68" s="84"/>
      <c r="O68" s="85"/>
      <c r="P68" s="5"/>
      <c r="Q68" s="5"/>
      <c r="R68" s="5"/>
      <c r="S68" s="5"/>
      <c r="T68" s="5"/>
      <c r="U68" s="5"/>
      <c r="V68" s="5"/>
      <c r="W68" s="5"/>
      <c r="X68" s="5"/>
      <c r="Y68" s="5"/>
      <c r="Z68" s="5"/>
      <c r="AA68" s="5"/>
      <c r="AB68" s="5"/>
    </row>
    <row r="69" spans="2:28" s="4" customFormat="1">
      <c r="B69" s="49" t="s">
        <v>53</v>
      </c>
      <c r="C69" s="78">
        <f t="shared" ref="C69:N69" si="19">SUM(C70:C72)</f>
        <v>4274.8919534267861</v>
      </c>
      <c r="D69" s="78">
        <f t="shared" si="19"/>
        <v>4298.8816367702329</v>
      </c>
      <c r="E69" s="78">
        <f t="shared" si="19"/>
        <v>4332.1292684490527</v>
      </c>
      <c r="F69" s="78">
        <f t="shared" si="19"/>
        <v>4349.0306401042199</v>
      </c>
      <c r="G69" s="78">
        <f t="shared" si="19"/>
        <v>4381.0180515068732</v>
      </c>
      <c r="H69" s="78">
        <f t="shared" si="19"/>
        <v>4427.5150805266403</v>
      </c>
      <c r="I69" s="78">
        <f t="shared" si="19"/>
        <v>4468.2123226067652</v>
      </c>
      <c r="J69" s="78">
        <f t="shared" si="19"/>
        <v>4551.0297848820974</v>
      </c>
      <c r="K69" s="78">
        <f t="shared" si="19"/>
        <v>4508.8294974495457</v>
      </c>
      <c r="L69" s="78">
        <f t="shared" si="19"/>
        <v>4547.516866635573</v>
      </c>
      <c r="M69" s="78">
        <f t="shared" si="19"/>
        <v>0</v>
      </c>
      <c r="N69" s="78">
        <f t="shared" si="19"/>
        <v>0</v>
      </c>
      <c r="O69" s="79"/>
      <c r="P69" s="5"/>
      <c r="Q69" s="5"/>
      <c r="R69" s="5"/>
      <c r="S69" s="5"/>
      <c r="T69" s="5"/>
      <c r="U69" s="5"/>
      <c r="V69" s="5"/>
      <c r="W69" s="5"/>
      <c r="X69" s="5"/>
      <c r="Y69" s="5"/>
      <c r="Z69" s="5"/>
      <c r="AA69" s="5"/>
      <c r="AB69" s="5"/>
    </row>
    <row r="70" spans="2:28" s="4" customFormat="1">
      <c r="B70" s="9" t="s">
        <v>12</v>
      </c>
      <c r="C70" s="66">
        <v>4134.3987040069524</v>
      </c>
      <c r="D70" s="66">
        <v>4158.3883873503983</v>
      </c>
      <c r="E70" s="66">
        <v>4191.6360190292189</v>
      </c>
      <c r="F70" s="66">
        <v>4208.5373906843852</v>
      </c>
      <c r="G70" s="66">
        <v>4240.5248020870395</v>
      </c>
      <c r="H70" s="66">
        <v>4287.0218311068065</v>
      </c>
      <c r="I70" s="66">
        <v>4327.7190731869305</v>
      </c>
      <c r="J70" s="66">
        <v>4410.5365354622627</v>
      </c>
      <c r="K70" s="66">
        <v>4368.3362480297119</v>
      </c>
      <c r="L70" s="66">
        <v>4407.0236172157393</v>
      </c>
      <c r="M70" s="66">
        <v>0</v>
      </c>
      <c r="N70" s="66">
        <v>0</v>
      </c>
      <c r="O70" s="63"/>
      <c r="P70" s="5"/>
      <c r="Q70" s="5"/>
      <c r="R70" s="5"/>
      <c r="S70" s="5"/>
      <c r="T70" s="5"/>
      <c r="U70" s="5"/>
      <c r="V70" s="5"/>
      <c r="W70" s="5"/>
      <c r="X70" s="5"/>
      <c r="Y70" s="5"/>
      <c r="Z70" s="5"/>
      <c r="AA70" s="5"/>
      <c r="AB70" s="5"/>
    </row>
    <row r="71" spans="2:28" s="4" customFormat="1">
      <c r="B71" s="9" t="s">
        <v>15</v>
      </c>
      <c r="C71" s="66">
        <v>140.49324941983423</v>
      </c>
      <c r="D71" s="66">
        <v>140.49324941983423</v>
      </c>
      <c r="E71" s="66">
        <v>140.49324941983423</v>
      </c>
      <c r="F71" s="66">
        <v>140.49324941983423</v>
      </c>
      <c r="G71" s="66">
        <v>140.49324941983423</v>
      </c>
      <c r="H71" s="66">
        <v>140.49324941983423</v>
      </c>
      <c r="I71" s="66">
        <v>140.49324941983423</v>
      </c>
      <c r="J71" s="66">
        <v>140.49324941983423</v>
      </c>
      <c r="K71" s="66">
        <v>140.49324941983423</v>
      </c>
      <c r="L71" s="66">
        <v>140.49324941983423</v>
      </c>
      <c r="M71" s="66">
        <v>0</v>
      </c>
      <c r="N71" s="66">
        <v>0</v>
      </c>
      <c r="O71" s="65"/>
      <c r="P71" s="5"/>
      <c r="Q71" s="5"/>
      <c r="R71" s="5"/>
      <c r="S71" s="5"/>
      <c r="T71" s="5"/>
      <c r="U71" s="5"/>
      <c r="V71" s="5"/>
      <c r="W71" s="5"/>
      <c r="X71" s="5"/>
      <c r="Y71" s="5"/>
      <c r="Z71" s="5"/>
      <c r="AA71" s="5"/>
      <c r="AB71" s="5"/>
    </row>
    <row r="72" spans="2:28" s="4" customFormat="1">
      <c r="B72" s="9" t="s">
        <v>18</v>
      </c>
      <c r="C72" s="66">
        <v>0</v>
      </c>
      <c r="D72" s="66">
        <v>0</v>
      </c>
      <c r="E72" s="66">
        <v>0</v>
      </c>
      <c r="F72" s="66">
        <v>0</v>
      </c>
      <c r="G72" s="66">
        <v>0</v>
      </c>
      <c r="H72" s="66">
        <v>0</v>
      </c>
      <c r="I72" s="66">
        <v>0</v>
      </c>
      <c r="J72" s="66">
        <v>0</v>
      </c>
      <c r="K72" s="66">
        <v>0</v>
      </c>
      <c r="L72" s="66">
        <v>0</v>
      </c>
      <c r="M72" s="66">
        <v>0</v>
      </c>
      <c r="N72" s="66">
        <v>0</v>
      </c>
      <c r="O72" s="67"/>
      <c r="P72" s="5"/>
      <c r="Q72" s="5"/>
      <c r="R72" s="5"/>
      <c r="S72" s="5"/>
      <c r="T72" s="5"/>
      <c r="U72" s="5"/>
      <c r="V72" s="5"/>
      <c r="W72" s="5"/>
      <c r="X72" s="5"/>
      <c r="Y72" s="5"/>
      <c r="Z72" s="5"/>
      <c r="AA72" s="5"/>
      <c r="AB72" s="5"/>
    </row>
    <row r="73" spans="2:28">
      <c r="B73" s="9"/>
      <c r="C73" s="84"/>
      <c r="D73" s="84"/>
      <c r="E73" s="84"/>
      <c r="F73" s="84"/>
      <c r="G73" s="84"/>
      <c r="H73" s="84"/>
      <c r="I73" s="84"/>
      <c r="J73" s="84"/>
      <c r="K73" s="84"/>
      <c r="L73" s="84"/>
      <c r="M73" s="84"/>
      <c r="N73" s="84"/>
      <c r="O73" s="85"/>
      <c r="P73" s="5"/>
      <c r="Q73" s="5"/>
      <c r="R73" s="5"/>
      <c r="S73" s="5"/>
      <c r="T73" s="5"/>
      <c r="U73" s="5"/>
      <c r="V73" s="5"/>
      <c r="W73" s="5"/>
      <c r="X73" s="5"/>
      <c r="Y73" s="5"/>
      <c r="Z73" s="5"/>
      <c r="AA73" s="5"/>
      <c r="AB73" s="5"/>
    </row>
    <row r="74" spans="2:28" s="4" customFormat="1">
      <c r="B74" s="49" t="s">
        <v>54</v>
      </c>
      <c r="C74" s="78">
        <f t="shared" ref="C74:O74" si="20">SUM(C75:C77)</f>
        <v>0</v>
      </c>
      <c r="D74" s="78">
        <f t="shared" si="20"/>
        <v>0</v>
      </c>
      <c r="E74" s="78">
        <f t="shared" si="20"/>
        <v>0</v>
      </c>
      <c r="F74" s="78">
        <f t="shared" si="20"/>
        <v>0</v>
      </c>
      <c r="G74" s="78">
        <f t="shared" si="20"/>
        <v>0</v>
      </c>
      <c r="H74" s="78">
        <f t="shared" si="20"/>
        <v>0</v>
      </c>
      <c r="I74" s="78">
        <f t="shared" si="20"/>
        <v>0</v>
      </c>
      <c r="J74" s="78">
        <f t="shared" si="20"/>
        <v>84.379329799999994</v>
      </c>
      <c r="K74" s="78">
        <f t="shared" si="20"/>
        <v>0</v>
      </c>
      <c r="L74" s="78">
        <f t="shared" si="20"/>
        <v>0</v>
      </c>
      <c r="M74" s="78">
        <f t="shared" si="20"/>
        <v>0</v>
      </c>
      <c r="N74" s="78">
        <f t="shared" si="20"/>
        <v>0</v>
      </c>
      <c r="O74" s="79">
        <f t="shared" si="20"/>
        <v>84.379329799999994</v>
      </c>
      <c r="P74" s="5"/>
      <c r="Q74" s="5"/>
      <c r="R74" s="5"/>
      <c r="S74" s="5"/>
      <c r="T74" s="5"/>
      <c r="U74" s="5"/>
      <c r="V74" s="5"/>
      <c r="W74" s="5"/>
      <c r="X74" s="5"/>
      <c r="Y74" s="5"/>
      <c r="Z74" s="5"/>
      <c r="AA74" s="5"/>
      <c r="AB74" s="5"/>
    </row>
    <row r="75" spans="2:28">
      <c r="B75" s="9" t="s">
        <v>12</v>
      </c>
      <c r="C75" s="66">
        <v>0</v>
      </c>
      <c r="D75" s="66">
        <v>0</v>
      </c>
      <c r="E75" s="66">
        <v>0</v>
      </c>
      <c r="F75" s="66">
        <v>0</v>
      </c>
      <c r="G75" s="66">
        <v>0</v>
      </c>
      <c r="H75" s="66">
        <v>0</v>
      </c>
      <c r="I75" s="66">
        <v>0</v>
      </c>
      <c r="J75" s="66">
        <v>84.379329799999994</v>
      </c>
      <c r="K75" s="66">
        <v>0</v>
      </c>
      <c r="L75" s="66">
        <v>0</v>
      </c>
      <c r="M75" s="66">
        <v>0</v>
      </c>
      <c r="N75" s="66">
        <v>0</v>
      </c>
      <c r="O75" s="63">
        <f>SUM(C75:N75)</f>
        <v>84.379329799999994</v>
      </c>
      <c r="P75" s="5"/>
      <c r="Q75" s="5"/>
      <c r="R75" s="5"/>
      <c r="S75" s="5"/>
      <c r="T75" s="5"/>
      <c r="U75" s="5"/>
      <c r="V75" s="5"/>
      <c r="W75" s="5"/>
      <c r="X75" s="5"/>
      <c r="Y75" s="5"/>
      <c r="Z75" s="5"/>
      <c r="AA75" s="5"/>
      <c r="AB75" s="5"/>
    </row>
    <row r="76" spans="2:28">
      <c r="B76" s="9" t="s">
        <v>15</v>
      </c>
      <c r="C76" s="66">
        <v>0</v>
      </c>
      <c r="D76" s="66">
        <v>0</v>
      </c>
      <c r="E76" s="66">
        <v>0</v>
      </c>
      <c r="F76" s="66">
        <v>0</v>
      </c>
      <c r="G76" s="66">
        <v>0</v>
      </c>
      <c r="H76" s="66">
        <v>0</v>
      </c>
      <c r="I76" s="66">
        <v>0</v>
      </c>
      <c r="J76" s="66">
        <v>0</v>
      </c>
      <c r="K76" s="66">
        <v>0</v>
      </c>
      <c r="L76" s="66">
        <v>0</v>
      </c>
      <c r="M76" s="66">
        <v>0</v>
      </c>
      <c r="N76" s="66">
        <v>0</v>
      </c>
      <c r="O76" s="63">
        <f t="shared" ref="O76:O77" si="21">SUM(C76:N76)</f>
        <v>0</v>
      </c>
      <c r="P76" s="5"/>
      <c r="Q76" s="5"/>
      <c r="R76" s="5"/>
      <c r="S76" s="5"/>
      <c r="T76" s="5"/>
      <c r="U76" s="5"/>
      <c r="V76" s="5"/>
      <c r="W76" s="5"/>
      <c r="X76" s="5"/>
      <c r="Y76" s="5"/>
      <c r="Z76" s="5"/>
      <c r="AA76" s="5"/>
      <c r="AB76" s="5"/>
    </row>
    <row r="77" spans="2:28">
      <c r="B77" s="9" t="s">
        <v>18</v>
      </c>
      <c r="C77" s="66">
        <v>0</v>
      </c>
      <c r="D77" s="66">
        <v>0</v>
      </c>
      <c r="E77" s="66">
        <v>0</v>
      </c>
      <c r="F77" s="66">
        <v>0</v>
      </c>
      <c r="G77" s="66">
        <v>0</v>
      </c>
      <c r="H77" s="66">
        <v>0</v>
      </c>
      <c r="I77" s="66">
        <v>0</v>
      </c>
      <c r="J77" s="66">
        <v>0</v>
      </c>
      <c r="K77" s="66">
        <v>0</v>
      </c>
      <c r="L77" s="66">
        <v>0</v>
      </c>
      <c r="M77" s="66">
        <v>0</v>
      </c>
      <c r="N77" s="66">
        <v>0</v>
      </c>
      <c r="O77" s="63">
        <f t="shared" si="21"/>
        <v>0</v>
      </c>
      <c r="P77" s="5"/>
      <c r="Q77" s="5"/>
      <c r="R77" s="5"/>
      <c r="S77" s="5"/>
      <c r="T77" s="5"/>
      <c r="U77" s="5"/>
      <c r="V77" s="5"/>
      <c r="W77" s="5"/>
      <c r="X77" s="5"/>
      <c r="Y77" s="5"/>
      <c r="Z77" s="5"/>
      <c r="AA77" s="5"/>
      <c r="AB77" s="5"/>
    </row>
    <row r="78" spans="2:28">
      <c r="B78" s="9"/>
      <c r="C78" s="84"/>
      <c r="D78" s="84"/>
      <c r="E78" s="84"/>
      <c r="F78" s="84"/>
      <c r="G78" s="84"/>
      <c r="H78" s="84"/>
      <c r="I78" s="84"/>
      <c r="J78" s="84"/>
      <c r="K78" s="84"/>
      <c r="L78" s="84"/>
      <c r="M78" s="84"/>
      <c r="N78" s="84"/>
      <c r="O78" s="85"/>
      <c r="P78" s="5"/>
      <c r="Q78" s="5"/>
      <c r="R78" s="5"/>
      <c r="S78" s="5"/>
      <c r="T78" s="5"/>
      <c r="U78" s="5"/>
      <c r="V78" s="5"/>
      <c r="W78" s="5"/>
      <c r="X78" s="5"/>
      <c r="Y78" s="5"/>
      <c r="Z78" s="5"/>
      <c r="AA78" s="5"/>
      <c r="AB78" s="5"/>
    </row>
    <row r="79" spans="2:28">
      <c r="B79" s="49" t="s">
        <v>55</v>
      </c>
      <c r="C79" s="78">
        <f t="shared" ref="C79:O79" si="22">SUM(C80:C82)</f>
        <v>0</v>
      </c>
      <c r="D79" s="78">
        <f t="shared" si="22"/>
        <v>0</v>
      </c>
      <c r="E79" s="78">
        <f t="shared" si="22"/>
        <v>0</v>
      </c>
      <c r="F79" s="78">
        <f t="shared" si="22"/>
        <v>0</v>
      </c>
      <c r="G79" s="78">
        <f t="shared" si="22"/>
        <v>0</v>
      </c>
      <c r="H79" s="78">
        <f t="shared" si="22"/>
        <v>0</v>
      </c>
      <c r="I79" s="78">
        <f t="shared" si="22"/>
        <v>0</v>
      </c>
      <c r="J79" s="78">
        <f t="shared" si="22"/>
        <v>0</v>
      </c>
      <c r="K79" s="78">
        <f t="shared" si="22"/>
        <v>0</v>
      </c>
      <c r="L79" s="78">
        <f t="shared" si="22"/>
        <v>0</v>
      </c>
      <c r="M79" s="78">
        <f t="shared" si="22"/>
        <v>0</v>
      </c>
      <c r="N79" s="78">
        <f t="shared" si="22"/>
        <v>0</v>
      </c>
      <c r="O79" s="79">
        <f t="shared" si="22"/>
        <v>0</v>
      </c>
      <c r="P79" s="5"/>
      <c r="Q79" s="5"/>
      <c r="R79" s="5"/>
      <c r="S79" s="5"/>
      <c r="T79" s="5"/>
      <c r="U79" s="5"/>
      <c r="V79" s="5"/>
      <c r="W79" s="5"/>
      <c r="X79" s="5"/>
      <c r="Y79" s="5"/>
      <c r="Z79" s="5"/>
      <c r="AA79" s="5"/>
      <c r="AB79" s="5"/>
    </row>
    <row r="80" spans="2:28">
      <c r="B80" s="9" t="s">
        <v>12</v>
      </c>
      <c r="C80" s="66">
        <v>0</v>
      </c>
      <c r="D80" s="66">
        <v>0</v>
      </c>
      <c r="E80" s="66">
        <v>0</v>
      </c>
      <c r="F80" s="66">
        <v>0</v>
      </c>
      <c r="G80" s="66">
        <v>0</v>
      </c>
      <c r="H80" s="66">
        <v>0</v>
      </c>
      <c r="I80" s="66">
        <v>0</v>
      </c>
      <c r="J80" s="66">
        <v>0</v>
      </c>
      <c r="K80" s="66">
        <v>0</v>
      </c>
      <c r="L80" s="66">
        <v>0</v>
      </c>
      <c r="M80" s="66">
        <v>0</v>
      </c>
      <c r="N80" s="66">
        <v>0</v>
      </c>
      <c r="O80" s="63">
        <f>SUM(C80:N80)</f>
        <v>0</v>
      </c>
      <c r="P80" s="5"/>
      <c r="Q80" s="5"/>
      <c r="R80" s="5"/>
      <c r="S80" s="5"/>
      <c r="T80" s="5"/>
      <c r="U80" s="5"/>
      <c r="V80" s="5"/>
      <c r="W80" s="5"/>
      <c r="X80" s="5"/>
      <c r="Y80" s="5"/>
      <c r="Z80" s="5"/>
      <c r="AA80" s="5"/>
      <c r="AB80" s="5"/>
    </row>
    <row r="81" spans="2:28">
      <c r="B81" s="9" t="s">
        <v>15</v>
      </c>
      <c r="C81" s="84">
        <v>0</v>
      </c>
      <c r="D81" s="84">
        <v>0</v>
      </c>
      <c r="E81" s="84">
        <v>0</v>
      </c>
      <c r="F81" s="84">
        <v>0</v>
      </c>
      <c r="G81" s="84">
        <v>0</v>
      </c>
      <c r="H81" s="84">
        <v>0</v>
      </c>
      <c r="I81" s="84">
        <v>0</v>
      </c>
      <c r="J81" s="84">
        <v>0</v>
      </c>
      <c r="K81" s="84">
        <v>0</v>
      </c>
      <c r="L81" s="84">
        <v>0</v>
      </c>
      <c r="M81" s="66">
        <v>0</v>
      </c>
      <c r="N81" s="66">
        <v>0</v>
      </c>
      <c r="O81" s="63">
        <f t="shared" ref="O81:O82" si="23">SUM(C81:N81)</f>
        <v>0</v>
      </c>
      <c r="P81" s="5"/>
      <c r="Q81" s="5"/>
      <c r="R81" s="5"/>
      <c r="S81" s="5"/>
      <c r="T81" s="5"/>
      <c r="U81" s="5"/>
      <c r="V81" s="5"/>
      <c r="W81" s="5"/>
      <c r="X81" s="5"/>
      <c r="Y81" s="5"/>
      <c r="Z81" s="5"/>
      <c r="AA81" s="5"/>
      <c r="AB81" s="5"/>
    </row>
    <row r="82" spans="2:28">
      <c r="B82" s="9" t="s">
        <v>18</v>
      </c>
      <c r="C82" s="84">
        <v>0</v>
      </c>
      <c r="D82" s="84">
        <v>0</v>
      </c>
      <c r="E82" s="84">
        <v>0</v>
      </c>
      <c r="F82" s="84">
        <v>0</v>
      </c>
      <c r="G82" s="84">
        <v>0</v>
      </c>
      <c r="H82" s="84">
        <v>0</v>
      </c>
      <c r="I82" s="84">
        <v>0</v>
      </c>
      <c r="J82" s="84">
        <v>0</v>
      </c>
      <c r="K82" s="84">
        <v>0</v>
      </c>
      <c r="L82" s="84">
        <v>0</v>
      </c>
      <c r="M82" s="66">
        <v>0</v>
      </c>
      <c r="N82" s="66">
        <v>0</v>
      </c>
      <c r="O82" s="63">
        <f t="shared" si="23"/>
        <v>0</v>
      </c>
      <c r="P82" s="5"/>
      <c r="Q82" s="5"/>
      <c r="R82" s="5"/>
      <c r="S82" s="5"/>
      <c r="T82" s="5"/>
      <c r="U82" s="5"/>
      <c r="V82" s="5"/>
      <c r="W82" s="5"/>
      <c r="X82" s="5"/>
      <c r="Y82" s="5"/>
      <c r="Z82" s="5"/>
      <c r="AA82" s="5"/>
      <c r="AB82" s="5"/>
    </row>
    <row r="83" spans="2:28">
      <c r="B83" s="20"/>
      <c r="C83" s="84"/>
      <c r="D83" s="84"/>
      <c r="E83" s="84"/>
      <c r="F83" s="84"/>
      <c r="G83" s="84"/>
      <c r="H83" s="84"/>
      <c r="I83" s="84"/>
      <c r="J83" s="84"/>
      <c r="K83" s="84"/>
      <c r="L83" s="84"/>
      <c r="M83" s="84"/>
      <c r="N83" s="84"/>
      <c r="O83" s="85"/>
      <c r="P83" s="5"/>
      <c r="Q83" s="5"/>
      <c r="R83" s="5"/>
      <c r="S83" s="5"/>
      <c r="T83" s="5"/>
      <c r="U83" s="5"/>
      <c r="V83" s="5"/>
      <c r="W83" s="5"/>
      <c r="X83" s="5"/>
      <c r="Y83" s="5"/>
      <c r="Z83" s="5"/>
      <c r="AA83" s="5"/>
      <c r="AB83" s="5"/>
    </row>
    <row r="84" spans="2:28">
      <c r="B84" s="49" t="s">
        <v>56</v>
      </c>
      <c r="C84" s="78">
        <f t="shared" ref="C84:O84" si="24">SUM(C85:C87)</f>
        <v>0</v>
      </c>
      <c r="D84" s="78">
        <f t="shared" si="24"/>
        <v>0</v>
      </c>
      <c r="E84" s="79">
        <f t="shared" si="24"/>
        <v>0</v>
      </c>
      <c r="F84" s="79">
        <f t="shared" si="24"/>
        <v>0</v>
      </c>
      <c r="G84" s="79">
        <f t="shared" si="24"/>
        <v>0</v>
      </c>
      <c r="H84" s="79">
        <f t="shared" si="24"/>
        <v>0</v>
      </c>
      <c r="I84" s="79">
        <f t="shared" si="24"/>
        <v>0</v>
      </c>
      <c r="J84" s="79">
        <f t="shared" si="24"/>
        <v>0</v>
      </c>
      <c r="K84" s="79">
        <f t="shared" si="24"/>
        <v>0</v>
      </c>
      <c r="L84" s="79">
        <f t="shared" si="24"/>
        <v>0</v>
      </c>
      <c r="M84" s="71">
        <f t="shared" si="24"/>
        <v>0</v>
      </c>
      <c r="N84" s="71">
        <f t="shared" si="24"/>
        <v>0</v>
      </c>
      <c r="O84" s="79">
        <f t="shared" si="24"/>
        <v>0</v>
      </c>
      <c r="P84" s="5"/>
      <c r="Q84" s="5"/>
      <c r="R84" s="5"/>
      <c r="S84" s="5"/>
      <c r="T84" s="5"/>
      <c r="U84" s="5"/>
      <c r="V84" s="5"/>
      <c r="W84" s="5"/>
      <c r="X84" s="5"/>
      <c r="Y84" s="5"/>
      <c r="Z84" s="5"/>
      <c r="AA84" s="5"/>
      <c r="AB84" s="5"/>
    </row>
    <row r="85" spans="2:28" ht="14.25">
      <c r="B85" s="9" t="s">
        <v>12</v>
      </c>
      <c r="C85" s="66">
        <v>0</v>
      </c>
      <c r="D85" s="66">
        <v>0</v>
      </c>
      <c r="E85" s="66">
        <v>0</v>
      </c>
      <c r="F85" s="66">
        <v>0</v>
      </c>
      <c r="G85" s="66">
        <v>0</v>
      </c>
      <c r="H85" s="66">
        <v>0</v>
      </c>
      <c r="I85" s="66">
        <v>0</v>
      </c>
      <c r="J85" s="66">
        <v>0</v>
      </c>
      <c r="K85" s="66">
        <v>0</v>
      </c>
      <c r="L85" s="66">
        <v>0</v>
      </c>
      <c r="M85" s="66">
        <v>0</v>
      </c>
      <c r="N85" s="66">
        <v>0</v>
      </c>
      <c r="O85" s="67">
        <f>SUM(C85:N85)</f>
        <v>0</v>
      </c>
      <c r="P85" s="5"/>
      <c r="Q85" s="5"/>
      <c r="R85" s="5"/>
      <c r="S85" s="5"/>
      <c r="T85" s="5"/>
      <c r="U85" s="5"/>
      <c r="V85" s="5"/>
      <c r="W85" s="5"/>
      <c r="X85" s="5"/>
      <c r="Y85" s="5"/>
      <c r="Z85" s="5"/>
      <c r="AA85" s="5"/>
      <c r="AB85" s="5"/>
    </row>
    <row r="86" spans="2:28" ht="14.25">
      <c r="B86" s="9" t="s">
        <v>15</v>
      </c>
      <c r="C86" s="66">
        <v>0</v>
      </c>
      <c r="D86" s="66">
        <v>0</v>
      </c>
      <c r="E86" s="66">
        <v>0</v>
      </c>
      <c r="F86" s="66">
        <v>0</v>
      </c>
      <c r="G86" s="66">
        <v>0</v>
      </c>
      <c r="H86" s="66">
        <v>0</v>
      </c>
      <c r="I86" s="66">
        <v>0</v>
      </c>
      <c r="J86" s="66">
        <v>0</v>
      </c>
      <c r="K86" s="66">
        <v>0</v>
      </c>
      <c r="L86" s="66">
        <v>0</v>
      </c>
      <c r="M86" s="66">
        <v>0</v>
      </c>
      <c r="N86" s="66">
        <v>0</v>
      </c>
      <c r="O86" s="67">
        <f t="shared" ref="O86:O87" si="25">SUM(C86:N86)</f>
        <v>0</v>
      </c>
      <c r="P86" s="5"/>
      <c r="Q86" s="5"/>
      <c r="R86" s="5"/>
      <c r="S86" s="5"/>
      <c r="T86" s="5"/>
      <c r="U86" s="5"/>
      <c r="V86" s="5"/>
      <c r="W86" s="5"/>
      <c r="X86" s="5"/>
      <c r="Y86" s="5"/>
      <c r="Z86" s="5"/>
      <c r="AA86" s="5"/>
      <c r="AB86" s="5"/>
    </row>
    <row r="87" spans="2:28" ht="14.25">
      <c r="B87" s="9" t="s">
        <v>18</v>
      </c>
      <c r="C87" s="66">
        <v>0</v>
      </c>
      <c r="D87" s="66">
        <v>0</v>
      </c>
      <c r="E87" s="66">
        <v>0</v>
      </c>
      <c r="F87" s="66">
        <v>0</v>
      </c>
      <c r="G87" s="66">
        <v>0</v>
      </c>
      <c r="H87" s="66">
        <v>0</v>
      </c>
      <c r="I87" s="66">
        <v>0</v>
      </c>
      <c r="J87" s="66">
        <v>0</v>
      </c>
      <c r="K87" s="66">
        <v>0</v>
      </c>
      <c r="L87" s="66">
        <v>0</v>
      </c>
      <c r="M87" s="66">
        <v>0</v>
      </c>
      <c r="N87" s="66">
        <v>0</v>
      </c>
      <c r="O87" s="67">
        <f t="shared" si="25"/>
        <v>0</v>
      </c>
      <c r="P87" s="5"/>
      <c r="Q87" s="5"/>
      <c r="R87" s="5"/>
      <c r="S87" s="5"/>
      <c r="T87" s="5"/>
      <c r="U87" s="5"/>
      <c r="V87" s="5"/>
      <c r="W87" s="5"/>
      <c r="X87" s="5"/>
      <c r="Y87" s="5"/>
      <c r="Z87" s="5"/>
      <c r="AA87" s="5"/>
      <c r="AB87" s="5"/>
    </row>
    <row r="88" spans="2:28">
      <c r="B88" s="20"/>
      <c r="C88" s="84"/>
      <c r="D88" s="84"/>
      <c r="E88" s="84"/>
      <c r="F88" s="84"/>
      <c r="G88" s="84"/>
      <c r="H88" s="84"/>
      <c r="I88" s="84"/>
      <c r="J88" s="84"/>
      <c r="K88" s="84"/>
      <c r="L88" s="84"/>
      <c r="M88" s="84"/>
      <c r="N88" s="84"/>
      <c r="O88" s="85"/>
      <c r="P88" s="5"/>
      <c r="Q88" s="5"/>
      <c r="R88" s="5"/>
      <c r="S88" s="5"/>
      <c r="T88" s="5"/>
      <c r="U88" s="5"/>
      <c r="V88" s="5"/>
      <c r="W88" s="5"/>
      <c r="X88" s="5"/>
      <c r="Y88" s="5"/>
      <c r="Z88" s="5"/>
      <c r="AA88" s="5"/>
      <c r="AB88" s="5"/>
    </row>
    <row r="89" spans="2:28" s="4" customFormat="1">
      <c r="B89" s="49" t="s">
        <v>57</v>
      </c>
      <c r="C89" s="78">
        <f t="shared" ref="C89:N89" si="26">SUM(C90:C92)</f>
        <v>4274.8919534267861</v>
      </c>
      <c r="D89" s="78">
        <f t="shared" si="26"/>
        <v>4298.8816367702329</v>
      </c>
      <c r="E89" s="78">
        <f t="shared" si="26"/>
        <v>4332.1292684490527</v>
      </c>
      <c r="F89" s="78">
        <f t="shared" si="26"/>
        <v>4349.0306401042199</v>
      </c>
      <c r="G89" s="78">
        <f t="shared" si="26"/>
        <v>4381.0180515068732</v>
      </c>
      <c r="H89" s="78">
        <f t="shared" si="26"/>
        <v>4427.5150805266403</v>
      </c>
      <c r="I89" s="78">
        <f t="shared" si="26"/>
        <v>4468.2123226067652</v>
      </c>
      <c r="J89" s="78">
        <f t="shared" si="26"/>
        <v>4466.6504550820973</v>
      </c>
      <c r="K89" s="78">
        <f t="shared" si="26"/>
        <v>4508.8294974495457</v>
      </c>
      <c r="L89" s="78">
        <f t="shared" si="26"/>
        <v>4547.516866635573</v>
      </c>
      <c r="M89" s="78">
        <f t="shared" si="26"/>
        <v>0</v>
      </c>
      <c r="N89" s="78">
        <f t="shared" si="26"/>
        <v>0</v>
      </c>
      <c r="O89" s="79"/>
      <c r="P89" s="5"/>
      <c r="Q89" s="5"/>
      <c r="R89" s="5"/>
      <c r="S89" s="5"/>
      <c r="T89" s="5"/>
      <c r="U89" s="5"/>
      <c r="V89" s="5"/>
      <c r="W89" s="5"/>
      <c r="X89" s="5"/>
      <c r="Y89" s="5"/>
      <c r="Z89" s="5"/>
      <c r="AA89" s="5"/>
      <c r="AB89" s="5"/>
    </row>
    <row r="90" spans="2:28" s="4" customFormat="1">
      <c r="B90" s="9" t="s">
        <v>12</v>
      </c>
      <c r="C90" s="95">
        <v>4134.3987040069524</v>
      </c>
      <c r="D90" s="95">
        <v>4158.3883873503983</v>
      </c>
      <c r="E90" s="95">
        <v>4191.6360190292189</v>
      </c>
      <c r="F90" s="95">
        <v>4208.5373906843852</v>
      </c>
      <c r="G90" s="95">
        <v>4240.5248020870395</v>
      </c>
      <c r="H90" s="95">
        <v>4287.0218311068065</v>
      </c>
      <c r="I90" s="95">
        <v>4327.7190731869305</v>
      </c>
      <c r="J90" s="95">
        <v>4326.1572056622626</v>
      </c>
      <c r="K90" s="95">
        <v>4368.3362480297119</v>
      </c>
      <c r="L90" s="95">
        <v>4407.0236172157393</v>
      </c>
      <c r="M90" s="95">
        <v>0</v>
      </c>
      <c r="N90" s="95">
        <v>0</v>
      </c>
      <c r="O90" s="63"/>
      <c r="P90" s="5"/>
      <c r="Q90" s="5"/>
      <c r="R90" s="5"/>
      <c r="S90" s="5"/>
      <c r="T90" s="5"/>
      <c r="U90" s="5"/>
      <c r="V90" s="5"/>
      <c r="W90" s="5"/>
      <c r="X90" s="5"/>
      <c r="Y90" s="5"/>
      <c r="Z90" s="5"/>
      <c r="AA90" s="5"/>
      <c r="AB90" s="5"/>
    </row>
    <row r="91" spans="2:28" s="4" customFormat="1">
      <c r="B91" s="9" t="s">
        <v>15</v>
      </c>
      <c r="C91" s="95">
        <v>140.49324941983423</v>
      </c>
      <c r="D91" s="95">
        <v>140.49324941983423</v>
      </c>
      <c r="E91" s="95">
        <v>140.49324941983423</v>
      </c>
      <c r="F91" s="95">
        <v>140.49324941983423</v>
      </c>
      <c r="G91" s="95">
        <v>140.49324941983423</v>
      </c>
      <c r="H91" s="95">
        <v>140.49324941983423</v>
      </c>
      <c r="I91" s="95">
        <v>140.49324941983423</v>
      </c>
      <c r="J91" s="95">
        <v>140.49324941983423</v>
      </c>
      <c r="K91" s="95">
        <v>140.49324941983423</v>
      </c>
      <c r="L91" s="95">
        <v>140.49324941983423</v>
      </c>
      <c r="M91" s="95">
        <v>0</v>
      </c>
      <c r="N91" s="95">
        <v>0</v>
      </c>
      <c r="O91" s="65"/>
      <c r="P91" s="5"/>
      <c r="Q91" s="5"/>
      <c r="R91" s="5"/>
      <c r="S91" s="5"/>
      <c r="T91" s="5"/>
      <c r="U91" s="5"/>
      <c r="V91" s="5"/>
      <c r="W91" s="5"/>
      <c r="X91" s="5"/>
      <c r="Y91" s="5"/>
      <c r="Z91" s="5"/>
      <c r="AA91" s="5"/>
      <c r="AB91" s="5"/>
    </row>
    <row r="92" spans="2:28" s="4" customFormat="1">
      <c r="B92" s="9" t="s">
        <v>18</v>
      </c>
      <c r="C92" s="95">
        <v>0</v>
      </c>
      <c r="D92" s="95">
        <v>0</v>
      </c>
      <c r="E92" s="95">
        <v>0</v>
      </c>
      <c r="F92" s="95">
        <v>0</v>
      </c>
      <c r="G92" s="95">
        <v>0</v>
      </c>
      <c r="H92" s="95">
        <v>0</v>
      </c>
      <c r="I92" s="95">
        <v>0</v>
      </c>
      <c r="J92" s="95">
        <v>0</v>
      </c>
      <c r="K92" s="95">
        <v>0</v>
      </c>
      <c r="L92" s="95">
        <v>0</v>
      </c>
      <c r="M92" s="95">
        <v>0</v>
      </c>
      <c r="N92" s="95">
        <v>0</v>
      </c>
      <c r="O92" s="67"/>
      <c r="P92" s="5"/>
      <c r="Q92" s="5"/>
      <c r="R92" s="5"/>
      <c r="S92" s="5"/>
      <c r="T92" s="5"/>
      <c r="U92" s="5"/>
      <c r="V92" s="5"/>
      <c r="W92" s="5"/>
      <c r="X92" s="5"/>
      <c r="Y92" s="5"/>
      <c r="Z92" s="5"/>
      <c r="AA92" s="5"/>
      <c r="AB92" s="5"/>
    </row>
    <row r="93" spans="2:28">
      <c r="B93" s="9"/>
      <c r="C93" s="84"/>
      <c r="D93" s="84"/>
      <c r="E93" s="84"/>
      <c r="F93" s="84"/>
      <c r="G93" s="84"/>
      <c r="H93" s="84"/>
      <c r="I93" s="84"/>
      <c r="J93" s="84"/>
      <c r="K93" s="84"/>
      <c r="L93" s="84"/>
      <c r="M93" s="84"/>
      <c r="N93" s="84"/>
      <c r="O93" s="85"/>
      <c r="P93" s="5"/>
      <c r="Q93" s="5"/>
      <c r="R93" s="5"/>
      <c r="S93" s="5"/>
      <c r="T93" s="5"/>
      <c r="U93" s="5"/>
      <c r="V93" s="5"/>
      <c r="W93" s="5"/>
      <c r="X93" s="5"/>
      <c r="Y93" s="5"/>
      <c r="Z93" s="5"/>
      <c r="AA93" s="5"/>
      <c r="AB93" s="5"/>
    </row>
    <row r="94" spans="2:28">
      <c r="B94" s="49" t="s">
        <v>58</v>
      </c>
      <c r="C94" s="78">
        <f>SUM(C95:C97)</f>
        <v>-70.305447834084674</v>
      </c>
      <c r="D94" s="78">
        <f>SUM(D95:D97)</f>
        <v>5.9424662690754673</v>
      </c>
      <c r="E94" s="79">
        <f t="shared" ref="E94:N94" si="27">SUM(E95:E97)</f>
        <v>28.309763079743139</v>
      </c>
      <c r="F94" s="79">
        <f t="shared" si="27"/>
        <v>-553.17026852432775</v>
      </c>
      <c r="G94" s="79">
        <f t="shared" si="27"/>
        <v>-253.79645433969284</v>
      </c>
      <c r="H94" s="79">
        <f t="shared" si="27"/>
        <v>-12.939926961044023</v>
      </c>
      <c r="I94" s="79">
        <f t="shared" si="27"/>
        <v>16.767312075284721</v>
      </c>
      <c r="J94" s="79">
        <f t="shared" si="27"/>
        <v>14.168117815303063</v>
      </c>
      <c r="K94" s="79">
        <f t="shared" si="27"/>
        <v>43.26806038543954</v>
      </c>
      <c r="L94" s="79">
        <f t="shared" si="27"/>
        <v>13.264426237162546</v>
      </c>
      <c r="M94" s="71">
        <f t="shared" si="27"/>
        <v>0</v>
      </c>
      <c r="N94" s="71">
        <f t="shared" si="27"/>
        <v>0</v>
      </c>
      <c r="O94" s="71">
        <f>SUM(O95:O97)</f>
        <v>-768.4919517971407</v>
      </c>
      <c r="P94" s="5"/>
      <c r="Q94" s="5"/>
      <c r="R94" s="5"/>
      <c r="S94" s="5"/>
      <c r="T94" s="5"/>
      <c r="U94" s="5"/>
      <c r="V94" s="5"/>
      <c r="W94" s="5"/>
      <c r="X94" s="5"/>
      <c r="Y94" s="5"/>
      <c r="Z94" s="5"/>
      <c r="AA94" s="5"/>
      <c r="AB94" s="5"/>
    </row>
    <row r="95" spans="2:28">
      <c r="B95" s="9" t="s">
        <v>12</v>
      </c>
      <c r="C95" s="84">
        <v>-70.305447834084674</v>
      </c>
      <c r="D95" s="84">
        <v>5.9424662689294721</v>
      </c>
      <c r="E95" s="84">
        <v>28.309763079743139</v>
      </c>
      <c r="F95" s="84">
        <v>-553.17026852432775</v>
      </c>
      <c r="G95" s="84">
        <v>-253.79645433969284</v>
      </c>
      <c r="H95" s="84">
        <v>-12.939926961044023</v>
      </c>
      <c r="I95" s="84">
        <v>16.767312075284721</v>
      </c>
      <c r="J95" s="84">
        <v>14.168117815609065</v>
      </c>
      <c r="K95" s="84">
        <v>43.26806038543954</v>
      </c>
      <c r="L95" s="84">
        <v>13.264426237162546</v>
      </c>
      <c r="M95" s="84">
        <v>0</v>
      </c>
      <c r="N95" s="84">
        <v>0</v>
      </c>
      <c r="O95" s="63">
        <f>SUM(C95:N95)</f>
        <v>-768.49195179698074</v>
      </c>
      <c r="P95" s="5"/>
      <c r="Q95" s="5"/>
      <c r="R95" s="5"/>
      <c r="S95" s="5"/>
      <c r="T95" s="5"/>
      <c r="U95" s="5"/>
      <c r="V95" s="5"/>
      <c r="W95" s="5"/>
      <c r="X95" s="5"/>
      <c r="Y95" s="5"/>
      <c r="Z95" s="5"/>
      <c r="AA95" s="5"/>
      <c r="AB95" s="5"/>
    </row>
    <row r="96" spans="2:28" ht="17.25" customHeight="1">
      <c r="B96" s="9" t="s">
        <v>15</v>
      </c>
      <c r="C96" s="84">
        <v>0</v>
      </c>
      <c r="D96" s="84">
        <v>0</v>
      </c>
      <c r="E96" s="84">
        <v>0</v>
      </c>
      <c r="F96" s="84">
        <v>0</v>
      </c>
      <c r="G96" s="84">
        <v>0</v>
      </c>
      <c r="H96" s="84">
        <v>0</v>
      </c>
      <c r="I96" s="84">
        <v>0</v>
      </c>
      <c r="J96" s="84">
        <v>0</v>
      </c>
      <c r="K96" s="84">
        <v>0</v>
      </c>
      <c r="L96" s="84">
        <v>0</v>
      </c>
      <c r="M96" s="84">
        <v>0</v>
      </c>
      <c r="N96" s="84">
        <v>0</v>
      </c>
      <c r="O96" s="63">
        <f t="shared" ref="O96:O97" si="28">SUM(C96:N96)</f>
        <v>0</v>
      </c>
      <c r="P96" s="5"/>
      <c r="Q96" s="5"/>
      <c r="R96" s="5"/>
      <c r="S96" s="5"/>
      <c r="T96" s="5"/>
      <c r="U96" s="5"/>
      <c r="V96" s="5"/>
      <c r="W96" s="5"/>
      <c r="X96" s="5"/>
      <c r="Y96" s="5"/>
      <c r="Z96" s="5"/>
      <c r="AA96" s="5"/>
      <c r="AB96" s="5"/>
    </row>
    <row r="97" spans="1:28" ht="17.25" customHeight="1">
      <c r="B97" s="9" t="s">
        <v>18</v>
      </c>
      <c r="C97" s="84">
        <v>0</v>
      </c>
      <c r="D97" s="84">
        <v>1.4599521591662779E-10</v>
      </c>
      <c r="E97" s="84">
        <v>0</v>
      </c>
      <c r="F97" s="84">
        <v>0</v>
      </c>
      <c r="G97" s="84">
        <v>0</v>
      </c>
      <c r="H97" s="84">
        <v>0</v>
      </c>
      <c r="I97" s="84">
        <v>0</v>
      </c>
      <c r="J97" s="84">
        <v>-3.0600233458244475E-10</v>
      </c>
      <c r="K97" s="84">
        <v>0</v>
      </c>
      <c r="L97" s="84">
        <v>0</v>
      </c>
      <c r="M97" s="84">
        <v>0</v>
      </c>
      <c r="N97" s="84">
        <v>0</v>
      </c>
      <c r="O97" s="63">
        <f t="shared" si="28"/>
        <v>-1.6000711866581696E-10</v>
      </c>
      <c r="P97" s="5"/>
      <c r="Q97" s="5"/>
      <c r="R97" s="5"/>
      <c r="S97" s="5"/>
      <c r="T97" s="5"/>
      <c r="U97" s="5"/>
      <c r="V97" s="5"/>
      <c r="W97" s="5"/>
      <c r="X97" s="5"/>
      <c r="Y97" s="5"/>
      <c r="Z97" s="5"/>
      <c r="AA97" s="5"/>
      <c r="AB97" s="5"/>
    </row>
    <row r="98" spans="1:28">
      <c r="B98" s="21"/>
      <c r="C98" s="84"/>
      <c r="D98" s="84"/>
      <c r="E98" s="84"/>
      <c r="F98" s="84"/>
      <c r="G98" s="84"/>
      <c r="H98" s="84"/>
      <c r="I98" s="84"/>
      <c r="J98" s="84"/>
      <c r="K98" s="84"/>
      <c r="L98" s="84"/>
      <c r="M98" s="84"/>
      <c r="N98" s="84"/>
      <c r="O98" s="85"/>
      <c r="P98" s="5"/>
      <c r="Q98" s="5"/>
      <c r="R98" s="5"/>
      <c r="S98" s="5"/>
      <c r="T98" s="5"/>
      <c r="U98" s="5"/>
      <c r="V98" s="5"/>
      <c r="W98" s="5"/>
      <c r="X98" s="5"/>
      <c r="Y98" s="5"/>
      <c r="Z98" s="5"/>
      <c r="AA98" s="5"/>
      <c r="AB98" s="5"/>
    </row>
    <row r="99" spans="1:28" s="4" customFormat="1">
      <c r="B99" s="49" t="s">
        <v>59</v>
      </c>
      <c r="C99" s="78">
        <f t="shared" ref="C99:N99" si="29">SUM(C100:C102)</f>
        <v>4298.8816367702329</v>
      </c>
      <c r="D99" s="78">
        <f t="shared" si="29"/>
        <v>4332.1292684490527</v>
      </c>
      <c r="E99" s="79">
        <f t="shared" si="29"/>
        <v>4349.0306401042199</v>
      </c>
      <c r="F99" s="79">
        <f t="shared" si="29"/>
        <v>4381.0180515068732</v>
      </c>
      <c r="G99" s="79">
        <f t="shared" si="29"/>
        <v>4427.5150805266403</v>
      </c>
      <c r="H99" s="79">
        <f t="shared" si="29"/>
        <v>4468.2123226067652</v>
      </c>
      <c r="I99" s="79">
        <f t="shared" si="29"/>
        <v>4551.0297848820974</v>
      </c>
      <c r="J99" s="79">
        <f t="shared" si="29"/>
        <v>4508.8294974495457</v>
      </c>
      <c r="K99" s="79">
        <f t="shared" si="29"/>
        <v>4547.516866635573</v>
      </c>
      <c r="L99" s="79">
        <f t="shared" si="29"/>
        <v>4561.8236745095892</v>
      </c>
      <c r="M99" s="71">
        <f t="shared" si="29"/>
        <v>0</v>
      </c>
      <c r="N99" s="71">
        <f t="shared" si="29"/>
        <v>0</v>
      </c>
      <c r="O99" s="79"/>
      <c r="P99" s="5"/>
      <c r="Q99" s="5"/>
      <c r="R99" s="5"/>
      <c r="S99" s="5"/>
      <c r="T99" s="5"/>
      <c r="U99" s="5"/>
      <c r="V99" s="5"/>
      <c r="W99" s="5"/>
      <c r="X99" s="5"/>
      <c r="Y99" s="5"/>
      <c r="Z99" s="5"/>
      <c r="AA99" s="5"/>
      <c r="AB99" s="5"/>
    </row>
    <row r="100" spans="1:28" s="4" customFormat="1">
      <c r="B100" s="9" t="s">
        <v>12</v>
      </c>
      <c r="C100" s="95">
        <v>4158.3883873503983</v>
      </c>
      <c r="D100" s="95">
        <v>4191.6360190292189</v>
      </c>
      <c r="E100" s="95">
        <v>4208.5373906843852</v>
      </c>
      <c r="F100" s="95">
        <v>4240.5248020870395</v>
      </c>
      <c r="G100" s="95">
        <v>4287.0218311068065</v>
      </c>
      <c r="H100" s="95">
        <v>4327.7190731869305</v>
      </c>
      <c r="I100" s="95">
        <v>4410.5365354622627</v>
      </c>
      <c r="J100" s="95">
        <v>4368.3362480297119</v>
      </c>
      <c r="K100" s="95">
        <v>4407.0236172157393</v>
      </c>
      <c r="L100" s="95">
        <v>4421.3304250897545</v>
      </c>
      <c r="M100" s="95">
        <v>0</v>
      </c>
      <c r="N100" s="95">
        <v>0</v>
      </c>
      <c r="O100" s="63"/>
      <c r="P100" s="5"/>
      <c r="Q100" s="5"/>
      <c r="R100" s="5"/>
      <c r="S100" s="5"/>
      <c r="T100" s="5"/>
      <c r="U100" s="5"/>
      <c r="V100" s="5"/>
      <c r="W100" s="5"/>
      <c r="X100" s="5"/>
      <c r="Y100" s="5"/>
      <c r="Z100" s="5"/>
      <c r="AA100" s="5"/>
      <c r="AB100" s="5"/>
    </row>
    <row r="101" spans="1:28" s="4" customFormat="1">
      <c r="B101" s="34" t="s">
        <v>15</v>
      </c>
      <c r="C101" s="95">
        <v>140.49324941983423</v>
      </c>
      <c r="D101" s="95">
        <v>140.49324941983423</v>
      </c>
      <c r="E101" s="95">
        <v>140.49324941983423</v>
      </c>
      <c r="F101" s="95">
        <v>140.49324941983423</v>
      </c>
      <c r="G101" s="95">
        <v>140.49324941983423</v>
      </c>
      <c r="H101" s="95">
        <v>140.49324941983423</v>
      </c>
      <c r="I101" s="95">
        <v>140.49324941983423</v>
      </c>
      <c r="J101" s="95">
        <v>140.49324941983423</v>
      </c>
      <c r="K101" s="95">
        <v>140.49324941983423</v>
      </c>
      <c r="L101" s="95">
        <v>140.49324941983423</v>
      </c>
      <c r="M101" s="95">
        <v>0</v>
      </c>
      <c r="N101" s="95">
        <v>0</v>
      </c>
      <c r="O101" s="65"/>
      <c r="P101" s="5"/>
      <c r="Q101" s="5"/>
      <c r="R101" s="5"/>
      <c r="S101" s="5"/>
      <c r="T101" s="5"/>
      <c r="U101" s="5"/>
      <c r="V101" s="5"/>
      <c r="W101" s="5"/>
      <c r="X101" s="5"/>
      <c r="Y101" s="5"/>
      <c r="Z101" s="5"/>
      <c r="AA101" s="5"/>
      <c r="AB101" s="5"/>
    </row>
    <row r="102" spans="1:28" s="4" customFormat="1">
      <c r="B102" s="9" t="s">
        <v>18</v>
      </c>
      <c r="C102" s="95">
        <v>0</v>
      </c>
      <c r="D102" s="95">
        <v>0</v>
      </c>
      <c r="E102" s="95">
        <v>0</v>
      </c>
      <c r="F102" s="95">
        <v>0</v>
      </c>
      <c r="G102" s="95">
        <v>0</v>
      </c>
      <c r="H102" s="95">
        <v>0</v>
      </c>
      <c r="I102" s="95">
        <v>0</v>
      </c>
      <c r="J102" s="95">
        <v>0</v>
      </c>
      <c r="K102" s="95">
        <v>0</v>
      </c>
      <c r="L102" s="95">
        <v>0</v>
      </c>
      <c r="M102" s="95">
        <v>0</v>
      </c>
      <c r="N102" s="95">
        <v>0</v>
      </c>
      <c r="O102" s="67"/>
      <c r="P102" s="5"/>
      <c r="Q102" s="5"/>
      <c r="R102" s="5"/>
      <c r="S102" s="5"/>
      <c r="T102" s="5"/>
      <c r="U102" s="5"/>
      <c r="V102" s="5"/>
      <c r="W102" s="5"/>
      <c r="X102" s="5"/>
      <c r="Y102" s="5"/>
      <c r="Z102" s="5"/>
      <c r="AA102" s="5"/>
      <c r="AB102" s="5"/>
    </row>
    <row r="103" spans="1:28">
      <c r="B103" s="23"/>
      <c r="C103" s="74"/>
      <c r="D103" s="74"/>
      <c r="E103" s="74"/>
      <c r="F103" s="74"/>
      <c r="G103" s="74"/>
      <c r="H103" s="74"/>
      <c r="I103" s="74"/>
      <c r="J103" s="75"/>
      <c r="K103" s="75"/>
      <c r="L103" s="75"/>
      <c r="M103" s="75"/>
      <c r="N103" s="75"/>
      <c r="O103" s="75"/>
      <c r="P103" s="5"/>
      <c r="Q103" s="5"/>
      <c r="R103" s="5"/>
      <c r="S103" s="5"/>
      <c r="T103" s="5"/>
      <c r="U103" s="5"/>
      <c r="V103" s="5"/>
      <c r="W103" s="5"/>
      <c r="X103" s="5"/>
      <c r="Y103" s="5"/>
      <c r="Z103" s="5"/>
      <c r="AA103" s="5"/>
      <c r="AB103" s="5"/>
    </row>
    <row r="104" spans="1:28" ht="16.5" thickBot="1">
      <c r="B104" s="155" t="s">
        <v>20</v>
      </c>
      <c r="C104" s="155"/>
      <c r="D104" s="155"/>
      <c r="E104" s="155"/>
      <c r="F104" s="155"/>
      <c r="G104" s="155"/>
      <c r="H104" s="155"/>
      <c r="I104" s="155"/>
      <c r="J104" s="155"/>
      <c r="K104" s="155"/>
      <c r="L104" s="155"/>
      <c r="M104" s="155"/>
      <c r="N104" s="155"/>
      <c r="O104" s="155"/>
      <c r="P104" s="5"/>
      <c r="Q104" s="5"/>
      <c r="R104" s="5"/>
      <c r="S104" s="5"/>
      <c r="T104" s="5"/>
      <c r="U104" s="5"/>
      <c r="V104" s="5"/>
      <c r="W104" s="5"/>
      <c r="X104" s="5"/>
      <c r="Y104" s="5"/>
      <c r="Z104" s="5"/>
      <c r="AA104" s="5"/>
      <c r="AB104" s="5"/>
    </row>
    <row r="105" spans="1:28">
      <c r="B105" s="17"/>
      <c r="C105" s="76"/>
      <c r="D105" s="76"/>
      <c r="E105" s="76"/>
      <c r="F105" s="96"/>
      <c r="G105" s="97"/>
      <c r="H105" s="97"/>
      <c r="I105" s="97"/>
      <c r="J105" s="77"/>
      <c r="K105" s="77"/>
      <c r="L105" s="77"/>
      <c r="M105" s="77"/>
      <c r="N105" s="77"/>
      <c r="O105" s="77"/>
      <c r="P105" s="5"/>
      <c r="Q105" s="5"/>
      <c r="R105" s="5"/>
      <c r="S105" s="5"/>
      <c r="T105" s="5"/>
      <c r="U105" s="5"/>
      <c r="V105" s="5"/>
      <c r="W105" s="5"/>
      <c r="X105" s="5"/>
      <c r="Y105" s="5"/>
      <c r="Z105" s="5"/>
      <c r="AA105" s="5"/>
      <c r="AB105" s="5"/>
    </row>
    <row r="106" spans="1:28" ht="15.75" thickBot="1">
      <c r="B106" s="51" t="s">
        <v>60</v>
      </c>
      <c r="C106" s="98">
        <f>+C107+C115+C120</f>
        <v>35699.677247455802</v>
      </c>
      <c r="D106" s="98">
        <f>+D107+D115+D120</f>
        <v>10848.563171720692</v>
      </c>
      <c r="E106" s="99">
        <f t="shared" ref="E106:N106" si="30">+E107+E115+E120</f>
        <v>11022.230968680571</v>
      </c>
      <c r="F106" s="99">
        <f t="shared" si="30"/>
        <v>7436.6313774904247</v>
      </c>
      <c r="G106" s="99">
        <f t="shared" si="30"/>
        <v>11477.868279281925</v>
      </c>
      <c r="H106" s="99">
        <f t="shared" si="30"/>
        <v>4915.8549684039626</v>
      </c>
      <c r="I106" s="99">
        <f>+I107+I115+I120</f>
        <v>24323.348821579741</v>
      </c>
      <c r="J106" s="99">
        <f t="shared" si="30"/>
        <v>18573.425667692813</v>
      </c>
      <c r="K106" s="99">
        <f t="shared" si="30"/>
        <v>23255.44614076319</v>
      </c>
      <c r="L106" s="99">
        <f t="shared" si="30"/>
        <v>7388.8337377821836</v>
      </c>
      <c r="M106" s="99">
        <f t="shared" si="30"/>
        <v>0</v>
      </c>
      <c r="N106" s="99">
        <f t="shared" si="30"/>
        <v>0</v>
      </c>
      <c r="O106" s="99">
        <f>+O107+O115+O120</f>
        <v>154941.8803808513</v>
      </c>
      <c r="P106" s="5"/>
      <c r="Q106" s="5"/>
      <c r="R106" s="5"/>
      <c r="S106" s="5"/>
      <c r="T106" s="5"/>
      <c r="U106" s="5"/>
      <c r="V106" s="5"/>
      <c r="W106" s="5"/>
      <c r="X106" s="5"/>
      <c r="Y106" s="5"/>
      <c r="Z106" s="5"/>
      <c r="AA106" s="5"/>
      <c r="AB106" s="5"/>
    </row>
    <row r="107" spans="1:28" ht="15.75" thickTop="1">
      <c r="B107" s="49" t="s">
        <v>21</v>
      </c>
      <c r="C107" s="100">
        <f>+C108+C111+C112</f>
        <v>35699.677247455802</v>
      </c>
      <c r="D107" s="100">
        <f>+D108+D111+D112</f>
        <v>10846.317317292798</v>
      </c>
      <c r="E107" s="92">
        <f t="shared" ref="E107:N107" si="31">+E108+E111+E112</f>
        <v>11022.230968680571</v>
      </c>
      <c r="F107" s="92">
        <f>+F108+F111+F112</f>
        <v>7436.6313774904247</v>
      </c>
      <c r="G107" s="92">
        <f t="shared" si="31"/>
        <v>11477.868279281925</v>
      </c>
      <c r="H107" s="92">
        <f t="shared" si="31"/>
        <v>4915.8549684039626</v>
      </c>
      <c r="I107" s="92">
        <f>+I108+I111+I112</f>
        <v>24323.348821579741</v>
      </c>
      <c r="J107" s="92">
        <f t="shared" si="31"/>
        <v>18571.413750591008</v>
      </c>
      <c r="K107" s="92">
        <f t="shared" si="31"/>
        <v>23255.44614076319</v>
      </c>
      <c r="L107" s="92">
        <f t="shared" si="31"/>
        <v>7388.8337377821836</v>
      </c>
      <c r="M107" s="92">
        <f t="shared" si="31"/>
        <v>0</v>
      </c>
      <c r="N107" s="92">
        <f t="shared" si="31"/>
        <v>0</v>
      </c>
      <c r="O107" s="92">
        <f>+O108+O111+O112</f>
        <v>154937.62260932161</v>
      </c>
      <c r="P107" s="5"/>
      <c r="Q107" s="5"/>
      <c r="R107" s="5"/>
      <c r="S107" s="5"/>
      <c r="T107" s="5"/>
      <c r="U107" s="5"/>
      <c r="V107" s="5"/>
      <c r="W107" s="5"/>
      <c r="X107" s="5"/>
      <c r="Y107" s="5"/>
      <c r="Z107" s="5"/>
      <c r="AA107" s="5"/>
      <c r="AB107" s="5"/>
    </row>
    <row r="108" spans="1:28" s="11" customFormat="1">
      <c r="B108" s="9" t="s">
        <v>37</v>
      </c>
      <c r="C108" s="68">
        <v>35369.358411286405</v>
      </c>
      <c r="D108" s="68">
        <v>10581.089067464743</v>
      </c>
      <c r="E108" s="68">
        <v>11005.169826089626</v>
      </c>
      <c r="F108" s="68">
        <v>7188.2251268212976</v>
      </c>
      <c r="G108" s="68">
        <v>11063.975546619937</v>
      </c>
      <c r="H108" s="68">
        <v>4871.6121161030296</v>
      </c>
      <c r="I108" s="68">
        <v>24266.757456927447</v>
      </c>
      <c r="J108" s="68">
        <v>18562.531848359129</v>
      </c>
      <c r="K108" s="68">
        <v>23246.520510196933</v>
      </c>
      <c r="L108" s="68">
        <v>7190.1456226739156</v>
      </c>
      <c r="M108" s="68">
        <v>0</v>
      </c>
      <c r="N108" s="68">
        <v>0</v>
      </c>
      <c r="O108" s="94">
        <f>SUM(C108:N108)</f>
        <v>153345.38553254248</v>
      </c>
      <c r="P108" s="5"/>
      <c r="Q108" s="5"/>
      <c r="R108" s="5"/>
      <c r="S108" s="5"/>
      <c r="T108" s="5"/>
      <c r="U108" s="5"/>
      <c r="V108" s="5"/>
      <c r="W108" s="5"/>
      <c r="X108" s="5"/>
      <c r="Y108" s="5"/>
      <c r="Z108" s="5"/>
      <c r="AA108" s="5"/>
      <c r="AB108" s="5"/>
    </row>
    <row r="109" spans="1:28" s="10" customFormat="1" ht="14.25">
      <c r="B109" s="18" t="s">
        <v>17</v>
      </c>
      <c r="C109" s="101">
        <v>31758.104007823251</v>
      </c>
      <c r="D109" s="101">
        <v>9231.8370292127984</v>
      </c>
      <c r="E109" s="101">
        <v>8692.3580163749994</v>
      </c>
      <c r="F109" s="101">
        <v>4043.6456250000001</v>
      </c>
      <c r="G109" s="101">
        <v>7100.3765999999996</v>
      </c>
      <c r="H109" s="101">
        <v>3235.9931999999999</v>
      </c>
      <c r="I109" s="101">
        <v>20971.097545276563</v>
      </c>
      <c r="J109" s="101">
        <v>17423.587161750002</v>
      </c>
      <c r="K109" s="101">
        <v>20785.617092875047</v>
      </c>
      <c r="L109" s="101">
        <v>4118.7076875000002</v>
      </c>
      <c r="M109" s="101">
        <v>0</v>
      </c>
      <c r="N109" s="101">
        <v>0</v>
      </c>
      <c r="O109" s="83">
        <f t="shared" ref="O109:O114" si="32">SUM(C109:N109)</f>
        <v>127361.32396581268</v>
      </c>
      <c r="P109" s="5"/>
      <c r="Q109" s="5"/>
      <c r="R109" s="5"/>
      <c r="S109" s="5"/>
      <c r="T109" s="5"/>
      <c r="U109" s="5"/>
      <c r="V109" s="5"/>
      <c r="W109" s="5"/>
      <c r="X109" s="5"/>
      <c r="Y109" s="5"/>
      <c r="Z109" s="5"/>
      <c r="AA109" s="5"/>
      <c r="AB109" s="5"/>
    </row>
    <row r="110" spans="1:28" s="10" customFormat="1" ht="14.25">
      <c r="B110" s="18" t="s">
        <v>35</v>
      </c>
      <c r="C110" s="101">
        <v>0</v>
      </c>
      <c r="D110" s="101">
        <v>0</v>
      </c>
      <c r="E110" s="101">
        <v>0</v>
      </c>
      <c r="F110" s="101">
        <v>0</v>
      </c>
      <c r="G110" s="101">
        <v>0</v>
      </c>
      <c r="H110" s="101">
        <v>0</v>
      </c>
      <c r="I110" s="101">
        <v>0</v>
      </c>
      <c r="J110" s="101">
        <v>0</v>
      </c>
      <c r="K110" s="101">
        <v>0</v>
      </c>
      <c r="L110" s="101">
        <v>0</v>
      </c>
      <c r="M110" s="101">
        <v>0</v>
      </c>
      <c r="N110" s="101">
        <v>0</v>
      </c>
      <c r="O110" s="83">
        <f t="shared" si="32"/>
        <v>0</v>
      </c>
      <c r="P110" s="5"/>
      <c r="Q110" s="5"/>
      <c r="R110" s="5"/>
      <c r="S110" s="5"/>
      <c r="T110" s="5"/>
      <c r="U110" s="5"/>
      <c r="V110" s="5"/>
      <c r="W110" s="5"/>
      <c r="X110" s="5"/>
      <c r="Y110" s="5"/>
      <c r="Z110" s="5"/>
      <c r="AA110" s="5"/>
      <c r="AB110" s="5"/>
    </row>
    <row r="111" spans="1:28" s="11" customFormat="1" ht="14.25">
      <c r="A111" s="10"/>
      <c r="B111" s="9" t="s">
        <v>38</v>
      </c>
      <c r="C111" s="68">
        <v>0</v>
      </c>
      <c r="D111" s="68">
        <v>0</v>
      </c>
      <c r="E111" s="68">
        <v>0</v>
      </c>
      <c r="F111" s="68">
        <v>0</v>
      </c>
      <c r="G111" s="68">
        <v>0</v>
      </c>
      <c r="H111" s="68">
        <v>0</v>
      </c>
      <c r="I111" s="68">
        <v>0</v>
      </c>
      <c r="J111" s="68">
        <v>0</v>
      </c>
      <c r="K111" s="68">
        <v>0</v>
      </c>
      <c r="L111" s="68">
        <v>0</v>
      </c>
      <c r="M111" s="68">
        <v>0</v>
      </c>
      <c r="N111" s="68">
        <v>0</v>
      </c>
      <c r="O111" s="83">
        <f t="shared" si="32"/>
        <v>0</v>
      </c>
      <c r="P111" s="5"/>
      <c r="Q111" s="5"/>
      <c r="R111" s="5"/>
      <c r="S111" s="5"/>
      <c r="T111" s="5"/>
      <c r="U111" s="5"/>
      <c r="V111" s="5"/>
      <c r="W111" s="5"/>
      <c r="X111" s="5"/>
      <c r="Y111" s="5"/>
      <c r="Z111" s="5"/>
      <c r="AA111" s="5"/>
      <c r="AB111" s="5"/>
    </row>
    <row r="112" spans="1:28" s="11" customFormat="1">
      <c r="B112" s="9" t="s">
        <v>36</v>
      </c>
      <c r="C112" s="68">
        <v>330.31883616939672</v>
      </c>
      <c r="D112" s="68">
        <v>265.22824982805446</v>
      </c>
      <c r="E112" s="68">
        <v>17.061142590945163</v>
      </c>
      <c r="F112" s="68">
        <v>248.40625066912685</v>
      </c>
      <c r="G112" s="68">
        <v>413.89273266198893</v>
      </c>
      <c r="H112" s="68">
        <v>44.242852300933045</v>
      </c>
      <c r="I112" s="68">
        <v>56.591364652292079</v>
      </c>
      <c r="J112" s="68">
        <v>8.8819022318791063</v>
      </c>
      <c r="K112" s="68">
        <v>8.9256305662577287</v>
      </c>
      <c r="L112" s="68">
        <v>198.68811510826779</v>
      </c>
      <c r="M112" s="68">
        <v>0</v>
      </c>
      <c r="N112" s="68">
        <v>0</v>
      </c>
      <c r="O112" s="94">
        <f t="shared" si="32"/>
        <v>1592.2370767791417</v>
      </c>
      <c r="P112" s="5"/>
      <c r="Q112" s="5"/>
      <c r="R112" s="5"/>
      <c r="S112" s="5"/>
      <c r="T112" s="5"/>
      <c r="U112" s="5"/>
      <c r="V112" s="5"/>
      <c r="W112" s="5"/>
      <c r="X112" s="5"/>
      <c r="Y112" s="5"/>
      <c r="Z112" s="5"/>
      <c r="AA112" s="5"/>
      <c r="AB112" s="5"/>
    </row>
    <row r="113" spans="2:28" s="10" customFormat="1" ht="14.25">
      <c r="B113" s="18" t="s">
        <v>17</v>
      </c>
      <c r="C113" s="101">
        <v>25.852878100000002</v>
      </c>
      <c r="D113" s="82">
        <v>260.63521514692002</v>
      </c>
      <c r="E113" s="82">
        <v>5.2066659733989997</v>
      </c>
      <c r="F113" s="82">
        <v>47.26037539424415</v>
      </c>
      <c r="G113" s="82">
        <v>2.1741252763589625</v>
      </c>
      <c r="H113" s="82">
        <v>4.3863779000000003</v>
      </c>
      <c r="I113" s="82">
        <v>7.2695028550190006</v>
      </c>
      <c r="J113" s="82">
        <v>3.7223154874167617</v>
      </c>
      <c r="K113" s="82">
        <v>6.2069800000000001E-2</v>
      </c>
      <c r="L113" s="82">
        <v>85.329174535999996</v>
      </c>
      <c r="M113" s="82">
        <v>0</v>
      </c>
      <c r="N113" s="82">
        <v>0</v>
      </c>
      <c r="O113" s="83">
        <f>SUM(C113:N113)</f>
        <v>441.89870046935795</v>
      </c>
      <c r="P113" s="5"/>
      <c r="Q113" s="5"/>
      <c r="R113" s="5"/>
      <c r="S113" s="5"/>
      <c r="T113" s="5"/>
      <c r="U113" s="5"/>
      <c r="V113" s="5"/>
      <c r="W113" s="5"/>
      <c r="X113" s="5"/>
      <c r="Y113" s="5"/>
      <c r="Z113" s="5"/>
      <c r="AA113" s="5"/>
      <c r="AB113" s="5"/>
    </row>
    <row r="114" spans="2:28" s="10" customFormat="1" ht="14.25">
      <c r="B114" s="18" t="s">
        <v>43</v>
      </c>
      <c r="C114" s="101">
        <v>6.1374599999999999</v>
      </c>
      <c r="D114" s="101">
        <v>256.95862499999998</v>
      </c>
      <c r="E114" s="101">
        <v>0</v>
      </c>
      <c r="F114" s="101">
        <v>96.126625000000004</v>
      </c>
      <c r="G114" s="101">
        <v>0</v>
      </c>
      <c r="H114" s="101">
        <v>0</v>
      </c>
      <c r="I114" s="101">
        <v>0</v>
      </c>
      <c r="J114" s="101">
        <v>0</v>
      </c>
      <c r="K114" s="101">
        <v>0</v>
      </c>
      <c r="L114" s="101">
        <v>89.819151016393434</v>
      </c>
      <c r="M114" s="101">
        <v>0</v>
      </c>
      <c r="N114" s="101">
        <v>0</v>
      </c>
      <c r="O114" s="83">
        <f t="shared" si="32"/>
        <v>449.0418610163934</v>
      </c>
      <c r="P114" s="5"/>
      <c r="Q114" s="5"/>
      <c r="R114" s="5"/>
      <c r="S114" s="5"/>
      <c r="T114" s="5"/>
      <c r="U114" s="5"/>
      <c r="V114" s="5"/>
      <c r="W114" s="5"/>
      <c r="X114" s="5"/>
      <c r="Y114" s="5"/>
      <c r="Z114" s="5"/>
      <c r="AA114" s="5"/>
      <c r="AB114" s="5"/>
    </row>
    <row r="115" spans="2:28">
      <c r="B115" s="49" t="s">
        <v>25</v>
      </c>
      <c r="C115" s="100">
        <v>0</v>
      </c>
      <c r="D115" s="100">
        <v>0</v>
      </c>
      <c r="E115" s="92">
        <v>0</v>
      </c>
      <c r="F115" s="92">
        <v>0</v>
      </c>
      <c r="G115" s="92">
        <v>0</v>
      </c>
      <c r="H115" s="92">
        <v>0</v>
      </c>
      <c r="I115" s="92">
        <v>0</v>
      </c>
      <c r="J115" s="92">
        <v>0</v>
      </c>
      <c r="K115" s="92">
        <v>0</v>
      </c>
      <c r="L115" s="92">
        <v>0</v>
      </c>
      <c r="M115" s="71">
        <v>0</v>
      </c>
      <c r="N115" s="71">
        <v>0</v>
      </c>
      <c r="O115" s="92">
        <f t="shared" ref="O115" si="33">SUM(O116:O118)</f>
        <v>0</v>
      </c>
      <c r="P115" s="5"/>
      <c r="Q115" s="5"/>
      <c r="R115" s="5"/>
      <c r="S115" s="5"/>
      <c r="T115" s="5"/>
      <c r="U115" s="5"/>
      <c r="V115" s="5"/>
      <c r="W115" s="5"/>
      <c r="X115" s="5"/>
      <c r="Y115" s="5"/>
      <c r="Z115" s="5"/>
      <c r="AA115" s="5"/>
      <c r="AB115" s="5"/>
    </row>
    <row r="116" spans="2:28">
      <c r="B116" s="9" t="s">
        <v>22</v>
      </c>
      <c r="C116" s="66">
        <v>0</v>
      </c>
      <c r="D116" s="66">
        <v>0</v>
      </c>
      <c r="E116" s="66">
        <v>0</v>
      </c>
      <c r="F116" s="66">
        <v>0</v>
      </c>
      <c r="G116" s="66">
        <v>0</v>
      </c>
      <c r="H116" s="66">
        <v>0</v>
      </c>
      <c r="I116" s="66">
        <v>0</v>
      </c>
      <c r="J116" s="66">
        <v>0</v>
      </c>
      <c r="K116" s="66">
        <v>0</v>
      </c>
      <c r="L116" s="66">
        <v>0</v>
      </c>
      <c r="M116" s="66">
        <v>0</v>
      </c>
      <c r="N116" s="66">
        <v>0</v>
      </c>
      <c r="O116" s="94">
        <f>SUM(C116:N116)</f>
        <v>0</v>
      </c>
      <c r="P116" s="5"/>
      <c r="Q116" s="5"/>
      <c r="R116" s="5"/>
      <c r="S116" s="5"/>
      <c r="T116" s="5"/>
      <c r="U116" s="5"/>
      <c r="V116" s="5"/>
      <c r="W116" s="5"/>
      <c r="X116" s="5"/>
      <c r="Y116" s="5"/>
      <c r="Z116" s="5"/>
      <c r="AA116" s="5"/>
      <c r="AB116" s="5"/>
    </row>
    <row r="117" spans="2:28">
      <c r="B117" s="9" t="s">
        <v>23</v>
      </c>
      <c r="C117" s="66">
        <v>0</v>
      </c>
      <c r="D117" s="66">
        <v>0</v>
      </c>
      <c r="E117" s="66">
        <v>0</v>
      </c>
      <c r="F117" s="66">
        <v>0</v>
      </c>
      <c r="G117" s="66">
        <v>0</v>
      </c>
      <c r="H117" s="66">
        <v>0</v>
      </c>
      <c r="I117" s="66">
        <v>0</v>
      </c>
      <c r="J117" s="66">
        <v>0</v>
      </c>
      <c r="K117" s="66">
        <v>0</v>
      </c>
      <c r="L117" s="66">
        <v>0</v>
      </c>
      <c r="M117" s="66">
        <v>0</v>
      </c>
      <c r="N117" s="66">
        <v>0</v>
      </c>
      <c r="O117" s="94">
        <f>SUM(C117:N117)</f>
        <v>0</v>
      </c>
      <c r="P117" s="5"/>
      <c r="Q117" s="5"/>
      <c r="R117" s="5"/>
      <c r="S117" s="5"/>
      <c r="T117" s="5"/>
      <c r="U117" s="5"/>
      <c r="V117" s="5"/>
      <c r="W117" s="5"/>
      <c r="X117" s="5"/>
      <c r="Y117" s="5"/>
      <c r="Z117" s="5"/>
      <c r="AA117" s="5"/>
      <c r="AB117" s="5"/>
    </row>
    <row r="118" spans="2:28">
      <c r="B118" s="9" t="s">
        <v>24</v>
      </c>
      <c r="C118" s="66">
        <v>0</v>
      </c>
      <c r="D118" s="66">
        <v>0</v>
      </c>
      <c r="E118" s="66">
        <v>0</v>
      </c>
      <c r="F118" s="66">
        <v>0</v>
      </c>
      <c r="G118" s="66">
        <v>0</v>
      </c>
      <c r="H118" s="66">
        <v>0</v>
      </c>
      <c r="I118" s="66">
        <v>0</v>
      </c>
      <c r="J118" s="66">
        <v>0</v>
      </c>
      <c r="K118" s="66">
        <v>0</v>
      </c>
      <c r="L118" s="66">
        <v>0</v>
      </c>
      <c r="M118" s="66">
        <v>0</v>
      </c>
      <c r="N118" s="66">
        <v>0</v>
      </c>
      <c r="O118" s="94">
        <f>SUM(C118:N118)</f>
        <v>0</v>
      </c>
      <c r="P118" s="5"/>
      <c r="Q118" s="5"/>
      <c r="R118" s="5"/>
      <c r="S118" s="5"/>
      <c r="T118" s="5"/>
      <c r="U118" s="5"/>
      <c r="V118" s="5"/>
      <c r="W118" s="5"/>
      <c r="X118" s="5"/>
      <c r="Y118" s="5"/>
      <c r="Z118" s="5"/>
      <c r="AA118" s="5"/>
      <c r="AB118" s="5"/>
    </row>
    <row r="119" spans="2:28">
      <c r="B119" s="9"/>
      <c r="C119" s="66"/>
      <c r="D119" s="66"/>
      <c r="E119" s="66"/>
      <c r="F119" s="66"/>
      <c r="G119" s="66"/>
      <c r="H119" s="66"/>
      <c r="I119" s="66"/>
      <c r="J119" s="66"/>
      <c r="K119" s="66"/>
      <c r="L119" s="66"/>
      <c r="M119" s="66"/>
      <c r="N119" s="66"/>
      <c r="O119" s="94"/>
      <c r="P119" s="5"/>
      <c r="Q119" s="5"/>
      <c r="R119" s="5"/>
      <c r="S119" s="5"/>
      <c r="T119" s="5"/>
      <c r="U119" s="5"/>
      <c r="V119" s="5"/>
      <c r="W119" s="5"/>
      <c r="X119" s="5"/>
      <c r="Y119" s="5"/>
      <c r="Z119" s="5"/>
      <c r="AA119" s="5"/>
      <c r="AB119" s="5"/>
    </row>
    <row r="120" spans="2:28">
      <c r="B120" s="49" t="s">
        <v>26</v>
      </c>
      <c r="C120" s="100">
        <f>SUM(C121:C123)</f>
        <v>0</v>
      </c>
      <c r="D120" s="100">
        <f t="shared" ref="D120:N120" si="34">SUM(D121:D123)</f>
        <v>2.2458544278939998</v>
      </c>
      <c r="E120" s="92">
        <f t="shared" si="34"/>
        <v>0</v>
      </c>
      <c r="F120" s="92">
        <f t="shared" si="34"/>
        <v>0</v>
      </c>
      <c r="G120" s="92">
        <f t="shared" si="34"/>
        <v>0</v>
      </c>
      <c r="H120" s="92">
        <f t="shared" si="34"/>
        <v>0</v>
      </c>
      <c r="I120" s="92">
        <f>SUM(I121:I123)</f>
        <v>0</v>
      </c>
      <c r="J120" s="92">
        <f t="shared" si="34"/>
        <v>2.0119171018049999</v>
      </c>
      <c r="K120" s="92">
        <f t="shared" si="34"/>
        <v>0</v>
      </c>
      <c r="L120" s="92">
        <f t="shared" si="34"/>
        <v>0</v>
      </c>
      <c r="M120" s="71">
        <f t="shared" si="34"/>
        <v>0</v>
      </c>
      <c r="N120" s="71">
        <f t="shared" si="34"/>
        <v>0</v>
      </c>
      <c r="O120" s="92">
        <f>SUM(O121:O123)</f>
        <v>4.2577715296989993</v>
      </c>
      <c r="P120" s="5"/>
      <c r="Q120" s="5"/>
      <c r="R120" s="5"/>
      <c r="S120" s="5"/>
      <c r="T120" s="5"/>
      <c r="U120" s="5"/>
      <c r="V120" s="5"/>
      <c r="W120" s="5"/>
      <c r="X120" s="5"/>
      <c r="Y120" s="5"/>
      <c r="Z120" s="5"/>
      <c r="AA120" s="5"/>
      <c r="AB120" s="5"/>
    </row>
    <row r="121" spans="2:28">
      <c r="B121" s="9" t="s">
        <v>22</v>
      </c>
      <c r="C121" s="66">
        <v>0</v>
      </c>
      <c r="D121" s="66">
        <v>2.2458544278939998</v>
      </c>
      <c r="E121" s="66">
        <v>0</v>
      </c>
      <c r="F121" s="66">
        <v>0</v>
      </c>
      <c r="G121" s="66">
        <v>0</v>
      </c>
      <c r="H121" s="66">
        <v>0</v>
      </c>
      <c r="I121" s="66">
        <v>0</v>
      </c>
      <c r="J121" s="66">
        <v>2.0119171018049999</v>
      </c>
      <c r="K121" s="66">
        <v>0</v>
      </c>
      <c r="L121" s="66">
        <v>0</v>
      </c>
      <c r="M121" s="66">
        <v>0</v>
      </c>
      <c r="N121" s="66">
        <v>0</v>
      </c>
      <c r="O121" s="94">
        <f>SUM(C121:N121)</f>
        <v>4.2577715296989993</v>
      </c>
      <c r="P121" s="5"/>
      <c r="Q121" s="5"/>
      <c r="R121" s="5"/>
      <c r="S121" s="5"/>
      <c r="T121" s="5"/>
      <c r="U121" s="5"/>
      <c r="V121" s="5"/>
      <c r="W121" s="5"/>
      <c r="X121" s="5"/>
      <c r="Y121" s="5"/>
      <c r="Z121" s="5"/>
      <c r="AA121" s="5"/>
      <c r="AB121" s="5"/>
    </row>
    <row r="122" spans="2:28">
      <c r="B122" s="9" t="s">
        <v>23</v>
      </c>
      <c r="C122" s="66">
        <v>0</v>
      </c>
      <c r="D122" s="66">
        <v>0</v>
      </c>
      <c r="E122" s="66">
        <v>0</v>
      </c>
      <c r="F122" s="66">
        <v>0</v>
      </c>
      <c r="G122" s="66">
        <v>0</v>
      </c>
      <c r="H122" s="66">
        <v>0</v>
      </c>
      <c r="I122" s="66">
        <v>0</v>
      </c>
      <c r="J122" s="66">
        <v>0</v>
      </c>
      <c r="K122" s="66">
        <v>0</v>
      </c>
      <c r="L122" s="66">
        <v>0</v>
      </c>
      <c r="M122" s="66">
        <v>0</v>
      </c>
      <c r="N122" s="66">
        <v>0</v>
      </c>
      <c r="O122" s="94">
        <f>SUM(C122:N122)</f>
        <v>0</v>
      </c>
      <c r="P122" s="5"/>
      <c r="Q122" s="5"/>
      <c r="R122" s="5"/>
      <c r="S122" s="5"/>
      <c r="T122" s="5"/>
      <c r="U122" s="5"/>
      <c r="V122" s="5"/>
      <c r="W122" s="5"/>
      <c r="X122" s="5"/>
      <c r="Y122" s="5"/>
      <c r="Z122" s="5"/>
      <c r="AA122" s="5"/>
      <c r="AB122" s="5"/>
    </row>
    <row r="123" spans="2:28">
      <c r="B123" s="9" t="s">
        <v>24</v>
      </c>
      <c r="C123" s="66">
        <v>0</v>
      </c>
      <c r="D123" s="66">
        <v>0</v>
      </c>
      <c r="E123" s="66">
        <v>0</v>
      </c>
      <c r="F123" s="66">
        <v>0</v>
      </c>
      <c r="G123" s="66">
        <v>0</v>
      </c>
      <c r="H123" s="66">
        <v>0</v>
      </c>
      <c r="I123" s="66">
        <v>0</v>
      </c>
      <c r="J123" s="66">
        <v>0</v>
      </c>
      <c r="K123" s="66">
        <v>0</v>
      </c>
      <c r="L123" s="66">
        <v>0</v>
      </c>
      <c r="M123" s="66">
        <v>0</v>
      </c>
      <c r="N123" s="66">
        <v>0</v>
      </c>
      <c r="O123" s="94">
        <f>SUM(C123:N123)</f>
        <v>0</v>
      </c>
      <c r="P123" s="5"/>
      <c r="Q123" s="5"/>
      <c r="R123" s="5"/>
      <c r="S123" s="5"/>
      <c r="T123" s="5"/>
      <c r="U123" s="5"/>
      <c r="V123" s="5"/>
      <c r="W123" s="5"/>
      <c r="X123" s="5"/>
      <c r="Y123" s="5"/>
      <c r="Z123" s="5"/>
      <c r="AA123" s="5"/>
      <c r="AB123" s="5"/>
    </row>
    <row r="124" spans="2:28">
      <c r="B124" s="9"/>
      <c r="C124" s="66"/>
      <c r="D124" s="66"/>
      <c r="E124" s="66"/>
      <c r="F124" s="66"/>
      <c r="G124" s="66"/>
      <c r="H124" s="66"/>
      <c r="I124" s="66"/>
      <c r="J124" s="66"/>
      <c r="K124" s="66"/>
      <c r="L124" s="66"/>
      <c r="M124" s="66"/>
      <c r="N124" s="66"/>
      <c r="O124" s="94"/>
      <c r="P124" s="5"/>
      <c r="Q124" s="5"/>
      <c r="R124" s="5"/>
      <c r="S124" s="5"/>
      <c r="T124" s="5"/>
      <c r="U124" s="5"/>
      <c r="V124" s="5"/>
      <c r="W124" s="5"/>
      <c r="X124" s="5"/>
      <c r="Y124" s="5"/>
      <c r="Z124" s="5"/>
      <c r="AA124" s="5"/>
      <c r="AB124" s="5"/>
    </row>
    <row r="125" spans="2:28" ht="15.75" thickBot="1">
      <c r="B125" s="51" t="s">
        <v>61</v>
      </c>
      <c r="C125" s="98">
        <f>+C126+C133+C137</f>
        <v>35627.312459119996</v>
      </c>
      <c r="D125" s="98">
        <f t="shared" ref="D125:O125" si="35">+D126+D133+D137</f>
        <v>10514.075250536</v>
      </c>
      <c r="E125" s="98">
        <f t="shared" si="35"/>
        <v>10946.058949200002</v>
      </c>
      <c r="F125" s="98">
        <f t="shared" si="35"/>
        <v>7747.9640927700002</v>
      </c>
      <c r="G125" s="98">
        <f t="shared" si="35"/>
        <v>11730.249014147001</v>
      </c>
      <c r="H125" s="98">
        <f t="shared" si="35"/>
        <v>4912.4083639329992</v>
      </c>
      <c r="I125" s="98">
        <f t="shared" si="35"/>
        <v>23853.098971629999</v>
      </c>
      <c r="J125" s="98">
        <f t="shared" si="35"/>
        <v>18229.377606024002</v>
      </c>
      <c r="K125" s="98">
        <f t="shared" si="35"/>
        <v>23209.607959419998</v>
      </c>
      <c r="L125" s="98">
        <f t="shared" si="35"/>
        <v>7281.9300656700007</v>
      </c>
      <c r="M125" s="98">
        <f>+M126+M133+M137</f>
        <v>0</v>
      </c>
      <c r="N125" s="98">
        <f t="shared" si="35"/>
        <v>0</v>
      </c>
      <c r="O125" s="98">
        <f t="shared" si="35"/>
        <v>154052.08273245001</v>
      </c>
      <c r="P125" s="5"/>
      <c r="Q125" s="5"/>
      <c r="R125" s="5"/>
      <c r="S125" s="5"/>
      <c r="T125" s="5"/>
      <c r="U125" s="5"/>
      <c r="V125" s="5"/>
      <c r="W125" s="5"/>
      <c r="X125" s="5"/>
      <c r="Y125" s="5"/>
      <c r="Z125" s="5"/>
      <c r="AA125" s="5"/>
      <c r="AB125" s="5"/>
    </row>
    <row r="126" spans="2:28" ht="15" customHeight="1" thickTop="1">
      <c r="B126" s="49" t="s">
        <v>21</v>
      </c>
      <c r="C126" s="100">
        <f>C127+C129+C130+C131</f>
        <v>35627.312459119996</v>
      </c>
      <c r="D126" s="100">
        <f t="shared" ref="D126:O126" si="36">D127+D129+D130+D131</f>
        <v>10511.829396108</v>
      </c>
      <c r="E126" s="100">
        <f t="shared" si="36"/>
        <v>10946.058949200002</v>
      </c>
      <c r="F126" s="100">
        <f t="shared" si="36"/>
        <v>7747.9640927700002</v>
      </c>
      <c r="G126" s="100">
        <f t="shared" si="36"/>
        <v>11730.249014147001</v>
      </c>
      <c r="H126" s="100">
        <f t="shared" si="36"/>
        <v>4912.4083639329992</v>
      </c>
      <c r="I126" s="100">
        <f t="shared" si="36"/>
        <v>23853.098971629999</v>
      </c>
      <c r="J126" s="100">
        <f t="shared" si="36"/>
        <v>18227.365688922</v>
      </c>
      <c r="K126" s="100">
        <f t="shared" si="36"/>
        <v>23209.607959419998</v>
      </c>
      <c r="L126" s="100">
        <f t="shared" si="36"/>
        <v>7281.9300656700007</v>
      </c>
      <c r="M126" s="100">
        <f t="shared" si="36"/>
        <v>0</v>
      </c>
      <c r="N126" s="100">
        <f t="shared" si="36"/>
        <v>0</v>
      </c>
      <c r="O126" s="100">
        <f t="shared" si="36"/>
        <v>154047.82496092</v>
      </c>
      <c r="P126" s="5"/>
      <c r="Q126" s="5"/>
      <c r="R126" s="5"/>
      <c r="S126" s="5"/>
      <c r="T126" s="5"/>
      <c r="U126" s="5"/>
      <c r="V126" s="5"/>
      <c r="W126" s="5"/>
      <c r="X126" s="5"/>
      <c r="Y126" s="5"/>
      <c r="Z126" s="5"/>
      <c r="AA126" s="5"/>
      <c r="AB126" s="5"/>
    </row>
    <row r="127" spans="2:28">
      <c r="B127" s="9" t="s">
        <v>37</v>
      </c>
      <c r="C127" s="66">
        <v>35298.346112209998</v>
      </c>
      <c r="D127" s="66">
        <v>9652.1143453799996</v>
      </c>
      <c r="E127" s="66">
        <v>10929.157666210001</v>
      </c>
      <c r="F127" s="68">
        <v>7591.5587101199999</v>
      </c>
      <c r="G127" s="66">
        <v>11291.571535477</v>
      </c>
      <c r="H127" s="66">
        <v>4868.0637362029993</v>
      </c>
      <c r="I127" s="66">
        <v>23797.192197910001</v>
      </c>
      <c r="J127" s="66">
        <v>18218.540663399999</v>
      </c>
      <c r="K127" s="66">
        <v>23200.743516399998</v>
      </c>
      <c r="L127" s="66">
        <v>7171.6262750800006</v>
      </c>
      <c r="M127" s="66">
        <v>0</v>
      </c>
      <c r="N127" s="66">
        <v>0</v>
      </c>
      <c r="O127" s="94">
        <f>SUM(C127:N127)</f>
        <v>152018.91475838999</v>
      </c>
      <c r="P127" s="5"/>
      <c r="Q127" s="5"/>
      <c r="R127" s="5"/>
      <c r="S127" s="5"/>
      <c r="T127" s="5"/>
      <c r="U127" s="5"/>
      <c r="V127" s="5"/>
      <c r="W127" s="5"/>
      <c r="X127" s="5"/>
      <c r="Y127" s="5"/>
      <c r="Z127" s="5"/>
      <c r="AA127" s="5"/>
      <c r="AB127" s="5"/>
    </row>
    <row r="128" spans="2:28" s="3" customFormat="1" ht="14.25">
      <c r="B128" s="18" t="s">
        <v>17</v>
      </c>
      <c r="C128" s="82">
        <v>31720.547611079997</v>
      </c>
      <c r="D128" s="82">
        <v>8310.7398049999993</v>
      </c>
      <c r="E128" s="82">
        <v>8639.7305097400022</v>
      </c>
      <c r="F128" s="82">
        <v>4319.5739437499997</v>
      </c>
      <c r="G128" s="82">
        <v>7102.9308000000001</v>
      </c>
      <c r="H128" s="82">
        <v>3241.5324000000001</v>
      </c>
      <c r="I128" s="82">
        <v>20553.328939070001</v>
      </c>
      <c r="J128" s="82">
        <v>17113.480369749999</v>
      </c>
      <c r="K128" s="82">
        <v>20764.828710909998</v>
      </c>
      <c r="L128" s="82">
        <v>4079.2993875000002</v>
      </c>
      <c r="M128" s="82">
        <v>0</v>
      </c>
      <c r="N128" s="82">
        <v>0</v>
      </c>
      <c r="O128" s="83">
        <f>SUM(C128:N128)</f>
        <v>125845.99247680001</v>
      </c>
      <c r="P128" s="5"/>
      <c r="Q128" s="5"/>
      <c r="R128" s="5"/>
      <c r="S128" s="5"/>
      <c r="T128" s="5"/>
      <c r="U128" s="5"/>
      <c r="V128" s="5"/>
      <c r="W128" s="5"/>
      <c r="X128" s="5"/>
      <c r="Y128" s="5"/>
      <c r="Z128" s="5"/>
      <c r="AA128" s="5"/>
      <c r="AB128" s="5"/>
    </row>
    <row r="129" spans="2:28" ht="14.25">
      <c r="B129" s="9" t="s">
        <v>38</v>
      </c>
      <c r="C129" s="66">
        <v>0</v>
      </c>
      <c r="D129" s="66">
        <v>0</v>
      </c>
      <c r="E129" s="66">
        <v>0</v>
      </c>
      <c r="F129" s="66">
        <v>0</v>
      </c>
      <c r="G129" s="66">
        <v>0</v>
      </c>
      <c r="H129" s="66">
        <v>0</v>
      </c>
      <c r="I129" s="66">
        <v>0</v>
      </c>
      <c r="J129" s="66">
        <v>0</v>
      </c>
      <c r="K129" s="66">
        <v>0</v>
      </c>
      <c r="L129" s="66">
        <v>0</v>
      </c>
      <c r="M129" s="66">
        <v>0</v>
      </c>
      <c r="N129" s="66">
        <v>0</v>
      </c>
      <c r="O129" s="83">
        <f>SUM(C129:N129)</f>
        <v>0</v>
      </c>
      <c r="P129" s="5"/>
      <c r="Q129" s="5"/>
      <c r="R129" s="5"/>
      <c r="S129" s="5"/>
      <c r="T129" s="5"/>
      <c r="U129" s="5"/>
      <c r="V129" s="5"/>
      <c r="W129" s="5"/>
      <c r="X129" s="5"/>
      <c r="Y129" s="5"/>
      <c r="Z129" s="5"/>
      <c r="AA129" s="5"/>
      <c r="AB129" s="5"/>
    </row>
    <row r="130" spans="2:28" ht="14.25">
      <c r="B130" s="33" t="s">
        <v>46</v>
      </c>
      <c r="C130" s="66">
        <v>0</v>
      </c>
      <c r="D130" s="66">
        <v>851.40496571300002</v>
      </c>
      <c r="E130" s="66">
        <v>0</v>
      </c>
      <c r="F130" s="66">
        <v>0</v>
      </c>
      <c r="G130" s="66">
        <v>0</v>
      </c>
      <c r="H130" s="66">
        <v>0</v>
      </c>
      <c r="I130" s="66">
        <v>0</v>
      </c>
      <c r="J130" s="66">
        <v>0</v>
      </c>
      <c r="K130" s="66">
        <v>0</v>
      </c>
      <c r="L130" s="66">
        <v>0</v>
      </c>
      <c r="M130" s="66">
        <v>0</v>
      </c>
      <c r="N130" s="66">
        <v>0</v>
      </c>
      <c r="O130" s="83">
        <f t="shared" ref="O130" si="37">SUM(C130:N130)</f>
        <v>851.40496571300002</v>
      </c>
      <c r="P130" s="5"/>
      <c r="Q130" s="5"/>
      <c r="R130" s="5"/>
      <c r="S130" s="5"/>
      <c r="T130" s="5"/>
      <c r="U130" s="5"/>
      <c r="V130" s="5"/>
      <c r="W130" s="5"/>
      <c r="X130" s="5"/>
      <c r="Y130" s="5"/>
      <c r="Z130" s="5"/>
      <c r="AA130" s="5"/>
      <c r="AB130" s="5"/>
    </row>
    <row r="131" spans="2:28">
      <c r="B131" s="9" t="s">
        <v>36</v>
      </c>
      <c r="C131" s="66">
        <v>328.96634690999997</v>
      </c>
      <c r="D131" s="66">
        <v>8.3100850150000003</v>
      </c>
      <c r="E131" s="66">
        <v>16.901282989999999</v>
      </c>
      <c r="F131" s="66">
        <v>156.40538264999998</v>
      </c>
      <c r="G131" s="66">
        <v>438.67747866999991</v>
      </c>
      <c r="H131" s="66">
        <v>44.344627730000006</v>
      </c>
      <c r="I131" s="66">
        <v>55.906773719999997</v>
      </c>
      <c r="J131" s="66">
        <v>8.8250255220000007</v>
      </c>
      <c r="K131" s="66">
        <v>8.8644430200000013</v>
      </c>
      <c r="L131" s="66">
        <v>110.30379059000001</v>
      </c>
      <c r="M131" s="66">
        <v>0</v>
      </c>
      <c r="N131" s="66">
        <v>0</v>
      </c>
      <c r="O131" s="94">
        <f>SUM(C131:N131)</f>
        <v>1177.505236817</v>
      </c>
      <c r="P131" s="5"/>
      <c r="Q131" s="5"/>
      <c r="R131" s="5"/>
      <c r="S131" s="5"/>
      <c r="T131" s="5"/>
      <c r="U131" s="5"/>
      <c r="V131" s="5"/>
      <c r="W131" s="5"/>
      <c r="X131" s="5"/>
      <c r="Y131" s="5"/>
      <c r="Z131" s="5"/>
      <c r="AA131" s="5"/>
      <c r="AB131" s="5"/>
    </row>
    <row r="132" spans="2:28" s="3" customFormat="1" ht="14.25">
      <c r="B132" s="18" t="s">
        <v>17</v>
      </c>
      <c r="C132" s="82">
        <v>25.923032899999999</v>
      </c>
      <c r="D132" s="82">
        <v>3.6609521300000001</v>
      </c>
      <c r="E132" s="82">
        <v>5.1702598499999999</v>
      </c>
      <c r="F132" s="82">
        <v>48.186250960000002</v>
      </c>
      <c r="G132" s="82">
        <v>2.2311410600000001</v>
      </c>
      <c r="H132" s="82">
        <v>4.3881062000000002</v>
      </c>
      <c r="I132" s="82">
        <v>7.2144160900000003</v>
      </c>
      <c r="J132" s="82">
        <v>3.6826675899999999</v>
      </c>
      <c r="K132" s="82">
        <v>6.3160400000000005E-2</v>
      </c>
      <c r="L132" s="82">
        <v>0.86123355000000001</v>
      </c>
      <c r="M132" s="82">
        <v>0</v>
      </c>
      <c r="N132" s="82">
        <v>0</v>
      </c>
      <c r="O132" s="83">
        <f>SUM(C132:N132)</f>
        <v>101.38122073</v>
      </c>
      <c r="P132" s="5"/>
      <c r="Q132" s="5"/>
      <c r="R132" s="5"/>
      <c r="S132" s="5"/>
      <c r="T132" s="5"/>
      <c r="U132" s="5"/>
      <c r="V132" s="5"/>
      <c r="W132" s="5"/>
      <c r="X132" s="5"/>
      <c r="Y132" s="5"/>
      <c r="Z132" s="5"/>
      <c r="AA132" s="5"/>
      <c r="AB132" s="5"/>
    </row>
    <row r="133" spans="2:28">
      <c r="B133" s="49" t="s">
        <v>25</v>
      </c>
      <c r="C133" s="100">
        <f>SUM(C134:C136)</f>
        <v>0</v>
      </c>
      <c r="D133" s="100">
        <f>SUM(D134:D136)</f>
        <v>0</v>
      </c>
      <c r="E133" s="92">
        <f t="shared" ref="E133:N133" si="38">SUM(E134:E136)</f>
        <v>0</v>
      </c>
      <c r="F133" s="92">
        <f t="shared" si="38"/>
        <v>0</v>
      </c>
      <c r="G133" s="92">
        <f t="shared" si="38"/>
        <v>0</v>
      </c>
      <c r="H133" s="92">
        <f t="shared" si="38"/>
        <v>0</v>
      </c>
      <c r="I133" s="92">
        <f t="shared" si="38"/>
        <v>0</v>
      </c>
      <c r="J133" s="92">
        <f t="shared" si="38"/>
        <v>0</v>
      </c>
      <c r="K133" s="92">
        <f t="shared" si="38"/>
        <v>0</v>
      </c>
      <c r="L133" s="92">
        <f t="shared" si="38"/>
        <v>0</v>
      </c>
      <c r="M133" s="71">
        <f t="shared" si="38"/>
        <v>0</v>
      </c>
      <c r="N133" s="71">
        <f t="shared" si="38"/>
        <v>0</v>
      </c>
      <c r="O133" s="92">
        <f>SUM(O134:O136)</f>
        <v>0</v>
      </c>
      <c r="P133" s="5"/>
      <c r="Q133" s="5"/>
      <c r="R133" s="5"/>
      <c r="S133" s="5"/>
      <c r="T133" s="5"/>
      <c r="U133" s="5"/>
      <c r="V133" s="5"/>
      <c r="W133" s="5"/>
      <c r="X133" s="5"/>
      <c r="Y133" s="5"/>
      <c r="Z133" s="5"/>
      <c r="AA133" s="5"/>
      <c r="AB133" s="5"/>
    </row>
    <row r="134" spans="2:28">
      <c r="B134" s="9" t="s">
        <v>22</v>
      </c>
      <c r="C134" s="66">
        <v>0</v>
      </c>
      <c r="D134" s="66">
        <v>0</v>
      </c>
      <c r="E134" s="66">
        <v>0</v>
      </c>
      <c r="F134" s="66">
        <v>0</v>
      </c>
      <c r="G134" s="66">
        <v>0</v>
      </c>
      <c r="H134" s="66">
        <v>0</v>
      </c>
      <c r="I134" s="66">
        <v>0</v>
      </c>
      <c r="J134" s="66">
        <v>0</v>
      </c>
      <c r="K134" s="66">
        <v>0</v>
      </c>
      <c r="L134" s="66">
        <v>0</v>
      </c>
      <c r="M134" s="66">
        <v>0</v>
      </c>
      <c r="N134" s="66">
        <v>0</v>
      </c>
      <c r="O134" s="94">
        <f>SUM(C134:N134)</f>
        <v>0</v>
      </c>
      <c r="P134" s="5"/>
      <c r="Q134" s="5"/>
      <c r="R134" s="5"/>
      <c r="S134" s="5"/>
      <c r="T134" s="5"/>
      <c r="U134" s="5"/>
      <c r="V134" s="5"/>
      <c r="W134" s="5"/>
      <c r="X134" s="5"/>
      <c r="Y134" s="5"/>
      <c r="Z134" s="5"/>
      <c r="AA134" s="5"/>
      <c r="AB134" s="5"/>
    </row>
    <row r="135" spans="2:28">
      <c r="B135" s="9" t="s">
        <v>23</v>
      </c>
      <c r="C135" s="66">
        <v>0</v>
      </c>
      <c r="D135" s="66">
        <v>0</v>
      </c>
      <c r="E135" s="66">
        <v>0</v>
      </c>
      <c r="F135" s="66">
        <v>0</v>
      </c>
      <c r="G135" s="66">
        <v>0</v>
      </c>
      <c r="H135" s="66">
        <v>0</v>
      </c>
      <c r="I135" s="66">
        <v>0</v>
      </c>
      <c r="J135" s="66">
        <v>0</v>
      </c>
      <c r="K135" s="66">
        <v>0</v>
      </c>
      <c r="L135" s="66">
        <v>0</v>
      </c>
      <c r="M135" s="66">
        <v>0</v>
      </c>
      <c r="N135" s="66">
        <v>0</v>
      </c>
      <c r="O135" s="94">
        <f>SUM(C135:N135)</f>
        <v>0</v>
      </c>
      <c r="P135" s="5"/>
      <c r="Q135" s="5"/>
      <c r="R135" s="5"/>
      <c r="S135" s="5"/>
      <c r="T135" s="5"/>
      <c r="U135" s="5"/>
      <c r="V135" s="5"/>
      <c r="W135" s="5"/>
      <c r="X135" s="5"/>
      <c r="Y135" s="5"/>
      <c r="Z135" s="5"/>
      <c r="AA135" s="5"/>
      <c r="AB135" s="5"/>
    </row>
    <row r="136" spans="2:28">
      <c r="B136" s="9" t="s">
        <v>24</v>
      </c>
      <c r="C136" s="66">
        <v>0</v>
      </c>
      <c r="D136" s="66">
        <v>0</v>
      </c>
      <c r="E136" s="66">
        <v>0</v>
      </c>
      <c r="F136" s="66">
        <v>0</v>
      </c>
      <c r="G136" s="66">
        <v>0</v>
      </c>
      <c r="H136" s="66">
        <v>0</v>
      </c>
      <c r="I136" s="66">
        <v>0</v>
      </c>
      <c r="J136" s="66">
        <v>0</v>
      </c>
      <c r="K136" s="66">
        <v>0</v>
      </c>
      <c r="L136" s="66">
        <v>0</v>
      </c>
      <c r="M136" s="66">
        <v>0</v>
      </c>
      <c r="N136" s="66">
        <v>0</v>
      </c>
      <c r="O136" s="94">
        <f>SUM(C136:N136)</f>
        <v>0</v>
      </c>
      <c r="P136" s="5"/>
      <c r="Q136" s="5"/>
      <c r="R136" s="5"/>
      <c r="S136" s="5"/>
      <c r="T136" s="5"/>
      <c r="U136" s="5"/>
      <c r="V136" s="5"/>
      <c r="W136" s="5"/>
      <c r="X136" s="5"/>
      <c r="Y136" s="5"/>
      <c r="Z136" s="5"/>
      <c r="AA136" s="5"/>
      <c r="AB136" s="5"/>
    </row>
    <row r="137" spans="2:28">
      <c r="B137" s="49" t="s">
        <v>26</v>
      </c>
      <c r="C137" s="100">
        <f>SUM(C138:C140)</f>
        <v>0</v>
      </c>
      <c r="D137" s="100">
        <f t="shared" ref="D137:O137" si="39">SUM(D138:D140)</f>
        <v>2.2458544279999999</v>
      </c>
      <c r="E137" s="100">
        <f t="shared" si="39"/>
        <v>0</v>
      </c>
      <c r="F137" s="100">
        <f t="shared" si="39"/>
        <v>0</v>
      </c>
      <c r="G137" s="100">
        <f t="shared" si="39"/>
        <v>0</v>
      </c>
      <c r="H137" s="100">
        <f t="shared" si="39"/>
        <v>0</v>
      </c>
      <c r="I137" s="100">
        <f t="shared" si="39"/>
        <v>0</v>
      </c>
      <c r="J137" s="100">
        <f t="shared" si="39"/>
        <v>2.011917102</v>
      </c>
      <c r="K137" s="100">
        <f t="shared" si="39"/>
        <v>0</v>
      </c>
      <c r="L137" s="100">
        <f t="shared" si="39"/>
        <v>0</v>
      </c>
      <c r="M137" s="100">
        <f t="shared" si="39"/>
        <v>0</v>
      </c>
      <c r="N137" s="100">
        <f t="shared" si="39"/>
        <v>0</v>
      </c>
      <c r="O137" s="92">
        <f t="shared" si="39"/>
        <v>4.2577715299999994</v>
      </c>
      <c r="P137" s="5"/>
      <c r="Q137" s="5"/>
      <c r="R137" s="5"/>
      <c r="S137" s="5"/>
      <c r="T137" s="5"/>
      <c r="U137" s="5"/>
      <c r="V137" s="5"/>
      <c r="W137" s="5"/>
      <c r="X137" s="5"/>
      <c r="Y137" s="5"/>
      <c r="Z137" s="5"/>
      <c r="AA137" s="5"/>
      <c r="AB137" s="5"/>
    </row>
    <row r="138" spans="2:28">
      <c r="B138" s="9" t="s">
        <v>22</v>
      </c>
      <c r="C138" s="66">
        <v>0</v>
      </c>
      <c r="D138" s="66">
        <v>2.2458544279999999</v>
      </c>
      <c r="E138" s="66">
        <v>0</v>
      </c>
      <c r="F138" s="66">
        <v>0</v>
      </c>
      <c r="G138" s="66">
        <v>0</v>
      </c>
      <c r="H138" s="66">
        <v>0</v>
      </c>
      <c r="I138" s="66">
        <v>0</v>
      </c>
      <c r="J138" s="66">
        <v>2.011917102</v>
      </c>
      <c r="K138" s="66">
        <v>0</v>
      </c>
      <c r="L138" s="66">
        <v>0</v>
      </c>
      <c r="M138" s="66">
        <v>0</v>
      </c>
      <c r="N138" s="66">
        <v>0</v>
      </c>
      <c r="O138" s="94">
        <f>SUM(C138:N138)</f>
        <v>4.2577715299999994</v>
      </c>
      <c r="P138" s="5"/>
      <c r="Q138" s="5"/>
      <c r="R138" s="5"/>
      <c r="S138" s="5"/>
      <c r="T138" s="5"/>
      <c r="U138" s="5"/>
      <c r="V138" s="5"/>
      <c r="W138" s="5"/>
      <c r="X138" s="5"/>
      <c r="Y138" s="5"/>
      <c r="Z138" s="5"/>
      <c r="AA138" s="5"/>
      <c r="AB138" s="5"/>
    </row>
    <row r="139" spans="2:28">
      <c r="B139" s="9" t="s">
        <v>23</v>
      </c>
      <c r="C139" s="66">
        <v>0</v>
      </c>
      <c r="D139" s="66">
        <v>0</v>
      </c>
      <c r="E139" s="66">
        <v>0</v>
      </c>
      <c r="F139" s="66">
        <v>0</v>
      </c>
      <c r="G139" s="66">
        <v>0</v>
      </c>
      <c r="H139" s="66">
        <v>0</v>
      </c>
      <c r="I139" s="66">
        <v>0</v>
      </c>
      <c r="J139" s="66">
        <v>0</v>
      </c>
      <c r="K139" s="66">
        <v>0</v>
      </c>
      <c r="L139" s="66">
        <v>0</v>
      </c>
      <c r="M139" s="66">
        <v>0</v>
      </c>
      <c r="N139" s="66">
        <v>0</v>
      </c>
      <c r="O139" s="94">
        <f>SUM(C139:N139)</f>
        <v>0</v>
      </c>
      <c r="P139" s="5"/>
      <c r="Q139" s="5"/>
      <c r="R139" s="5"/>
      <c r="S139" s="5"/>
      <c r="T139" s="5"/>
      <c r="U139" s="5"/>
      <c r="V139" s="5"/>
      <c r="W139" s="5"/>
      <c r="X139" s="5"/>
      <c r="Y139" s="5"/>
      <c r="Z139" s="5"/>
      <c r="AA139" s="5"/>
      <c r="AB139" s="5"/>
    </row>
    <row r="140" spans="2:28">
      <c r="B140" s="9" t="s">
        <v>24</v>
      </c>
      <c r="C140" s="66">
        <v>0</v>
      </c>
      <c r="D140" s="66">
        <v>0</v>
      </c>
      <c r="E140" s="66">
        <v>0</v>
      </c>
      <c r="F140" s="66">
        <v>0</v>
      </c>
      <c r="G140" s="66">
        <v>0</v>
      </c>
      <c r="H140" s="66">
        <v>0</v>
      </c>
      <c r="I140" s="66">
        <v>0</v>
      </c>
      <c r="J140" s="66">
        <v>0</v>
      </c>
      <c r="K140" s="66">
        <v>0</v>
      </c>
      <c r="L140" s="66">
        <v>0</v>
      </c>
      <c r="M140" s="66">
        <v>0</v>
      </c>
      <c r="N140" s="66">
        <v>0</v>
      </c>
      <c r="O140" s="94">
        <f>SUM(C140:N140)</f>
        <v>0</v>
      </c>
      <c r="P140" s="5"/>
      <c r="Q140" s="5"/>
      <c r="R140" s="5"/>
      <c r="S140" s="5"/>
      <c r="T140" s="5"/>
      <c r="U140" s="5"/>
      <c r="V140" s="5"/>
      <c r="W140" s="5"/>
      <c r="X140" s="5"/>
      <c r="Y140" s="5"/>
      <c r="Z140" s="5"/>
      <c r="AA140" s="5"/>
      <c r="AB140" s="5"/>
    </row>
    <row r="141" spans="2:28">
      <c r="B141" s="9"/>
      <c r="C141" s="66"/>
      <c r="D141" s="66"/>
      <c r="E141" s="66"/>
      <c r="F141" s="66"/>
      <c r="G141" s="66"/>
      <c r="H141" s="66"/>
      <c r="I141" s="66"/>
      <c r="J141" s="66"/>
      <c r="K141" s="66"/>
      <c r="L141" s="66"/>
      <c r="M141" s="66"/>
      <c r="N141" s="66"/>
      <c r="O141" s="94"/>
      <c r="P141" s="5"/>
      <c r="Q141" s="5"/>
      <c r="R141" s="5"/>
      <c r="S141" s="5"/>
      <c r="T141" s="5"/>
      <c r="U141" s="5"/>
      <c r="V141" s="5"/>
      <c r="W141" s="5"/>
      <c r="X141" s="5"/>
      <c r="Y141" s="5"/>
      <c r="Z141" s="5"/>
      <c r="AA141" s="5"/>
      <c r="AB141" s="5"/>
    </row>
    <row r="142" spans="2:28" s="4" customFormat="1" ht="15.75" thickBot="1">
      <c r="B142" s="51" t="s">
        <v>62</v>
      </c>
      <c r="C142" s="98">
        <f>+C143+C148+C153</f>
        <v>0</v>
      </c>
      <c r="D142" s="98">
        <f t="shared" ref="D142:O142" si="40">+D143+D148+D153</f>
        <v>0</v>
      </c>
      <c r="E142" s="98">
        <f t="shared" si="40"/>
        <v>0</v>
      </c>
      <c r="F142" s="98">
        <f t="shared" si="40"/>
        <v>0</v>
      </c>
      <c r="G142" s="98">
        <f t="shared" si="40"/>
        <v>0</v>
      </c>
      <c r="H142" s="98">
        <f t="shared" si="40"/>
        <v>0</v>
      </c>
      <c r="I142" s="98">
        <f t="shared" si="40"/>
        <v>0</v>
      </c>
      <c r="J142" s="98">
        <f t="shared" si="40"/>
        <v>0</v>
      </c>
      <c r="K142" s="98">
        <f t="shared" si="40"/>
        <v>0</v>
      </c>
      <c r="L142" s="98">
        <f t="shared" si="40"/>
        <v>0</v>
      </c>
      <c r="M142" s="98">
        <f t="shared" si="40"/>
        <v>0</v>
      </c>
      <c r="N142" s="98">
        <f t="shared" si="40"/>
        <v>0</v>
      </c>
      <c r="O142" s="98">
        <f t="shared" si="40"/>
        <v>0</v>
      </c>
      <c r="P142" s="5"/>
      <c r="Q142" s="5"/>
      <c r="R142" s="5"/>
      <c r="S142" s="5"/>
      <c r="T142" s="5"/>
      <c r="U142" s="5"/>
      <c r="V142" s="5"/>
      <c r="W142" s="5"/>
      <c r="X142" s="5"/>
      <c r="Y142" s="5"/>
      <c r="Z142" s="5"/>
      <c r="AA142" s="5"/>
      <c r="AB142" s="5"/>
    </row>
    <row r="143" spans="2:28" ht="15.75" thickTop="1">
      <c r="B143" s="49" t="s">
        <v>21</v>
      </c>
      <c r="C143" s="100">
        <f t="shared" ref="C143:O143" si="41">SUM(C144:C146)</f>
        <v>0</v>
      </c>
      <c r="D143" s="100">
        <f t="shared" si="41"/>
        <v>0</v>
      </c>
      <c r="E143" s="92">
        <f t="shared" si="41"/>
        <v>0</v>
      </c>
      <c r="F143" s="92">
        <f t="shared" si="41"/>
        <v>0</v>
      </c>
      <c r="G143" s="92">
        <f t="shared" si="41"/>
        <v>0</v>
      </c>
      <c r="H143" s="92">
        <f t="shared" si="41"/>
        <v>0</v>
      </c>
      <c r="I143" s="92">
        <f t="shared" si="41"/>
        <v>0</v>
      </c>
      <c r="J143" s="92">
        <f t="shared" si="41"/>
        <v>0</v>
      </c>
      <c r="K143" s="92">
        <f t="shared" si="41"/>
        <v>0</v>
      </c>
      <c r="L143" s="92">
        <f t="shared" si="41"/>
        <v>0</v>
      </c>
      <c r="M143" s="92">
        <f t="shared" si="41"/>
        <v>0</v>
      </c>
      <c r="N143" s="92">
        <f t="shared" si="41"/>
        <v>0</v>
      </c>
      <c r="O143" s="92">
        <f t="shared" si="41"/>
        <v>0</v>
      </c>
      <c r="P143" s="5"/>
      <c r="Q143" s="5"/>
      <c r="R143" s="5"/>
      <c r="S143" s="5"/>
      <c r="T143" s="5"/>
      <c r="U143" s="5"/>
      <c r="V143" s="5"/>
      <c r="W143" s="5"/>
      <c r="X143" s="5"/>
      <c r="Y143" s="5"/>
      <c r="Z143" s="5"/>
      <c r="AA143" s="5"/>
      <c r="AB143" s="5"/>
    </row>
    <row r="144" spans="2:28">
      <c r="B144" s="9" t="s">
        <v>22</v>
      </c>
      <c r="C144" s="68">
        <v>0</v>
      </c>
      <c r="D144" s="68">
        <v>0</v>
      </c>
      <c r="E144" s="102">
        <v>0</v>
      </c>
      <c r="F144" s="102">
        <v>0</v>
      </c>
      <c r="G144" s="102">
        <v>0</v>
      </c>
      <c r="H144" s="102">
        <v>0</v>
      </c>
      <c r="I144" s="102">
        <v>0</v>
      </c>
      <c r="J144" s="102">
        <v>0</v>
      </c>
      <c r="K144" s="102">
        <v>0</v>
      </c>
      <c r="L144" s="103">
        <v>0</v>
      </c>
      <c r="M144" s="103">
        <v>0</v>
      </c>
      <c r="N144" s="103">
        <v>0</v>
      </c>
      <c r="O144" s="94">
        <f>SUM(C144:N144)</f>
        <v>0</v>
      </c>
      <c r="P144" s="5"/>
      <c r="Q144" s="5"/>
      <c r="R144" s="5"/>
      <c r="S144" s="5"/>
      <c r="T144" s="5"/>
      <c r="U144" s="5"/>
      <c r="V144" s="5"/>
      <c r="W144" s="5"/>
      <c r="X144" s="5"/>
      <c r="Y144" s="5"/>
      <c r="Z144" s="5"/>
      <c r="AA144" s="5"/>
      <c r="AB144" s="5"/>
    </row>
    <row r="145" spans="2:28">
      <c r="B145" s="9" t="s">
        <v>23</v>
      </c>
      <c r="C145" s="68">
        <v>0</v>
      </c>
      <c r="D145" s="68">
        <v>0</v>
      </c>
      <c r="E145" s="102">
        <v>0</v>
      </c>
      <c r="F145" s="102">
        <v>0</v>
      </c>
      <c r="G145" s="102">
        <v>0</v>
      </c>
      <c r="H145" s="102">
        <v>0</v>
      </c>
      <c r="I145" s="102">
        <v>0</v>
      </c>
      <c r="J145" s="102">
        <v>0</v>
      </c>
      <c r="K145" s="102">
        <v>0</v>
      </c>
      <c r="L145" s="103">
        <v>0</v>
      </c>
      <c r="M145" s="103">
        <v>0</v>
      </c>
      <c r="N145" s="103">
        <v>0</v>
      </c>
      <c r="O145" s="94">
        <f t="shared" ref="O145:O146" si="42">SUM(C145:N145)</f>
        <v>0</v>
      </c>
      <c r="P145" s="5"/>
      <c r="Q145" s="5"/>
      <c r="R145" s="5"/>
      <c r="S145" s="5"/>
      <c r="T145" s="5"/>
      <c r="U145" s="5"/>
      <c r="V145" s="5"/>
      <c r="W145" s="5"/>
      <c r="X145" s="5"/>
      <c r="Y145" s="5"/>
      <c r="Z145" s="5"/>
      <c r="AA145" s="5"/>
      <c r="AB145" s="5"/>
    </row>
    <row r="146" spans="2:28">
      <c r="B146" s="9" t="s">
        <v>24</v>
      </c>
      <c r="C146" s="68">
        <v>0</v>
      </c>
      <c r="D146" s="68">
        <v>0</v>
      </c>
      <c r="E146" s="102">
        <v>0</v>
      </c>
      <c r="F146" s="102">
        <v>0</v>
      </c>
      <c r="G146" s="102">
        <v>0</v>
      </c>
      <c r="H146" s="102">
        <v>0</v>
      </c>
      <c r="I146" s="102">
        <v>0</v>
      </c>
      <c r="J146" s="102">
        <v>0</v>
      </c>
      <c r="K146" s="102">
        <v>0</v>
      </c>
      <c r="L146" s="103">
        <v>0</v>
      </c>
      <c r="M146" s="103">
        <v>0</v>
      </c>
      <c r="N146" s="103">
        <v>0</v>
      </c>
      <c r="O146" s="94">
        <f t="shared" si="42"/>
        <v>0</v>
      </c>
      <c r="P146" s="5"/>
      <c r="Q146" s="5"/>
      <c r="R146" s="5"/>
      <c r="S146" s="5"/>
      <c r="T146" s="5"/>
      <c r="U146" s="5"/>
      <c r="V146" s="5"/>
      <c r="W146" s="5"/>
      <c r="X146" s="5"/>
      <c r="Y146" s="5"/>
      <c r="Z146" s="5"/>
      <c r="AA146" s="5"/>
      <c r="AB146" s="5"/>
    </row>
    <row r="147" spans="2:28">
      <c r="B147" s="9"/>
      <c r="C147" s="68"/>
      <c r="D147" s="68"/>
      <c r="E147" s="102"/>
      <c r="F147" s="102"/>
      <c r="G147" s="102"/>
      <c r="H147" s="102"/>
      <c r="I147" s="102"/>
      <c r="J147" s="102"/>
      <c r="K147" s="102"/>
      <c r="L147" s="103"/>
      <c r="M147" s="103"/>
      <c r="N147" s="103"/>
      <c r="O147" s="103"/>
      <c r="P147" s="5"/>
      <c r="Q147" s="5"/>
      <c r="R147" s="5"/>
      <c r="S147" s="5"/>
      <c r="T147" s="5"/>
      <c r="U147" s="5"/>
      <c r="V147" s="5"/>
      <c r="W147" s="5"/>
      <c r="X147" s="5"/>
      <c r="Y147" s="5"/>
      <c r="Z147" s="5"/>
      <c r="AA147" s="5"/>
      <c r="AB147" s="5"/>
    </row>
    <row r="148" spans="2:28">
      <c r="B148" s="49" t="s">
        <v>25</v>
      </c>
      <c r="C148" s="100">
        <f t="shared" ref="C148:O148" si="43">SUM(C149:C151)</f>
        <v>0</v>
      </c>
      <c r="D148" s="100">
        <f t="shared" si="43"/>
        <v>0</v>
      </c>
      <c r="E148" s="100">
        <f t="shared" si="43"/>
        <v>0</v>
      </c>
      <c r="F148" s="100">
        <f t="shared" si="43"/>
        <v>0</v>
      </c>
      <c r="G148" s="100">
        <f t="shared" si="43"/>
        <v>0</v>
      </c>
      <c r="H148" s="100">
        <f t="shared" si="43"/>
        <v>0</v>
      </c>
      <c r="I148" s="100">
        <f t="shared" si="43"/>
        <v>0</v>
      </c>
      <c r="J148" s="100">
        <f t="shared" si="43"/>
        <v>0</v>
      </c>
      <c r="K148" s="100">
        <f t="shared" si="43"/>
        <v>0</v>
      </c>
      <c r="L148" s="100">
        <f t="shared" si="43"/>
        <v>0</v>
      </c>
      <c r="M148" s="100">
        <f t="shared" si="43"/>
        <v>0</v>
      </c>
      <c r="N148" s="100">
        <f t="shared" si="43"/>
        <v>0</v>
      </c>
      <c r="O148" s="92">
        <f t="shared" si="43"/>
        <v>0</v>
      </c>
      <c r="P148" s="5"/>
      <c r="Q148" s="5"/>
      <c r="R148" s="5"/>
      <c r="S148" s="5"/>
      <c r="T148" s="5"/>
      <c r="U148" s="5"/>
      <c r="V148" s="5"/>
      <c r="W148" s="5"/>
      <c r="X148" s="5"/>
      <c r="Y148" s="5"/>
      <c r="Z148" s="5"/>
      <c r="AA148" s="5"/>
      <c r="AB148" s="5"/>
    </row>
    <row r="149" spans="2:28">
      <c r="B149" s="9" t="s">
        <v>27</v>
      </c>
      <c r="C149" s="68">
        <v>0</v>
      </c>
      <c r="D149" s="68">
        <v>0</v>
      </c>
      <c r="E149" s="102">
        <v>0</v>
      </c>
      <c r="F149" s="102">
        <v>0</v>
      </c>
      <c r="G149" s="102">
        <v>0</v>
      </c>
      <c r="H149" s="102">
        <v>0</v>
      </c>
      <c r="I149" s="102">
        <v>0</v>
      </c>
      <c r="J149" s="102">
        <v>0</v>
      </c>
      <c r="K149" s="102">
        <v>0</v>
      </c>
      <c r="L149" s="102">
        <v>0</v>
      </c>
      <c r="M149" s="102">
        <v>0</v>
      </c>
      <c r="N149" s="102">
        <v>0</v>
      </c>
      <c r="O149" s="94">
        <f>SUM(C149:N149)</f>
        <v>0</v>
      </c>
      <c r="P149" s="5"/>
      <c r="Q149" s="5"/>
      <c r="R149" s="5"/>
      <c r="S149" s="5"/>
      <c r="T149" s="5"/>
      <c r="U149" s="5"/>
      <c r="V149" s="5"/>
      <c r="W149" s="5"/>
      <c r="X149" s="5"/>
      <c r="Y149" s="5"/>
      <c r="Z149" s="5"/>
      <c r="AA149" s="5"/>
      <c r="AB149" s="5"/>
    </row>
    <row r="150" spans="2:28">
      <c r="B150" s="9" t="s">
        <v>23</v>
      </c>
      <c r="C150" s="68">
        <v>0</v>
      </c>
      <c r="D150" s="68">
        <v>0</v>
      </c>
      <c r="E150" s="102">
        <v>0</v>
      </c>
      <c r="F150" s="102">
        <v>0</v>
      </c>
      <c r="G150" s="102">
        <v>0</v>
      </c>
      <c r="H150" s="102">
        <v>0</v>
      </c>
      <c r="I150" s="102">
        <v>0</v>
      </c>
      <c r="J150" s="102">
        <v>0</v>
      </c>
      <c r="K150" s="102">
        <v>0</v>
      </c>
      <c r="L150" s="102">
        <v>0</v>
      </c>
      <c r="M150" s="102">
        <v>0</v>
      </c>
      <c r="N150" s="102">
        <v>0</v>
      </c>
      <c r="O150" s="94">
        <f t="shared" ref="O150:O151" si="44">SUM(C150:N150)</f>
        <v>0</v>
      </c>
      <c r="P150" s="5"/>
      <c r="Q150" s="5"/>
      <c r="R150" s="5"/>
      <c r="S150" s="5"/>
      <c r="T150" s="5"/>
      <c r="U150" s="5"/>
      <c r="V150" s="5"/>
      <c r="W150" s="5"/>
      <c r="X150" s="5"/>
      <c r="Y150" s="5"/>
      <c r="Z150" s="5"/>
      <c r="AA150" s="5"/>
      <c r="AB150" s="5"/>
    </row>
    <row r="151" spans="2:28">
      <c r="B151" s="9" t="s">
        <v>24</v>
      </c>
      <c r="C151" s="68">
        <v>0</v>
      </c>
      <c r="D151" s="68">
        <v>0</v>
      </c>
      <c r="E151" s="102">
        <v>0</v>
      </c>
      <c r="F151" s="102">
        <v>0</v>
      </c>
      <c r="G151" s="102">
        <v>0</v>
      </c>
      <c r="H151" s="102">
        <v>0</v>
      </c>
      <c r="I151" s="102">
        <v>0</v>
      </c>
      <c r="J151" s="102">
        <v>0</v>
      </c>
      <c r="K151" s="102">
        <v>0</v>
      </c>
      <c r="L151" s="102">
        <v>0</v>
      </c>
      <c r="M151" s="102">
        <v>0</v>
      </c>
      <c r="N151" s="102">
        <v>0</v>
      </c>
      <c r="O151" s="94">
        <f t="shared" si="44"/>
        <v>0</v>
      </c>
      <c r="P151" s="5"/>
      <c r="Q151" s="5"/>
      <c r="R151" s="5"/>
      <c r="S151" s="5"/>
      <c r="T151" s="5"/>
      <c r="U151" s="5"/>
      <c r="V151" s="5"/>
      <c r="W151" s="5"/>
      <c r="X151" s="5"/>
      <c r="Y151" s="5"/>
      <c r="Z151" s="5"/>
      <c r="AA151" s="5"/>
      <c r="AB151" s="5"/>
    </row>
    <row r="152" spans="2:28" ht="14.25">
      <c r="B152" s="9"/>
      <c r="C152" s="68"/>
      <c r="D152" s="68"/>
      <c r="E152" s="102"/>
      <c r="F152" s="102"/>
      <c r="G152" s="102"/>
      <c r="H152" s="102"/>
      <c r="I152" s="102"/>
      <c r="J152" s="102"/>
      <c r="K152" s="102"/>
      <c r="L152" s="102"/>
      <c r="M152" s="102"/>
      <c r="N152" s="102"/>
      <c r="O152" s="102"/>
      <c r="P152" s="5"/>
      <c r="Q152" s="5"/>
      <c r="R152" s="5"/>
      <c r="S152" s="5"/>
      <c r="T152" s="5"/>
      <c r="U152" s="5"/>
      <c r="V152" s="5"/>
      <c r="W152" s="5"/>
      <c r="X152" s="5"/>
      <c r="Y152" s="5"/>
      <c r="Z152" s="5"/>
      <c r="AA152" s="5"/>
      <c r="AB152" s="5"/>
    </row>
    <row r="153" spans="2:28">
      <c r="B153" s="49" t="s">
        <v>26</v>
      </c>
      <c r="C153" s="100">
        <f t="shared" ref="C153:O153" si="45">SUM(C154:C156)</f>
        <v>0</v>
      </c>
      <c r="D153" s="100">
        <f t="shared" si="45"/>
        <v>0</v>
      </c>
      <c r="E153" s="100">
        <f t="shared" si="45"/>
        <v>0</v>
      </c>
      <c r="F153" s="100">
        <f t="shared" si="45"/>
        <v>0</v>
      </c>
      <c r="G153" s="100">
        <f t="shared" si="45"/>
        <v>0</v>
      </c>
      <c r="H153" s="100">
        <f t="shared" si="45"/>
        <v>0</v>
      </c>
      <c r="I153" s="100">
        <f t="shared" si="45"/>
        <v>0</v>
      </c>
      <c r="J153" s="100">
        <f t="shared" si="45"/>
        <v>0</v>
      </c>
      <c r="K153" s="100">
        <f t="shared" si="45"/>
        <v>0</v>
      </c>
      <c r="L153" s="100">
        <f t="shared" si="45"/>
        <v>0</v>
      </c>
      <c r="M153" s="100">
        <f t="shared" si="45"/>
        <v>0</v>
      </c>
      <c r="N153" s="100">
        <f t="shared" si="45"/>
        <v>0</v>
      </c>
      <c r="O153" s="92">
        <f t="shared" si="45"/>
        <v>0</v>
      </c>
      <c r="P153" s="5"/>
      <c r="Q153" s="5"/>
      <c r="R153" s="5"/>
      <c r="S153" s="5"/>
      <c r="T153" s="5"/>
      <c r="U153" s="5"/>
      <c r="V153" s="5"/>
      <c r="W153" s="5"/>
      <c r="X153" s="5"/>
      <c r="Y153" s="5"/>
      <c r="Z153" s="5"/>
      <c r="AA153" s="5"/>
      <c r="AB153" s="5"/>
    </row>
    <row r="154" spans="2:28">
      <c r="B154" s="9" t="s">
        <v>27</v>
      </c>
      <c r="C154" s="66">
        <v>0</v>
      </c>
      <c r="D154" s="66">
        <v>0</v>
      </c>
      <c r="E154" s="66">
        <v>0</v>
      </c>
      <c r="F154" s="66">
        <v>0</v>
      </c>
      <c r="G154" s="66">
        <v>0</v>
      </c>
      <c r="H154" s="66">
        <v>0</v>
      </c>
      <c r="I154" s="66">
        <v>0</v>
      </c>
      <c r="J154" s="66">
        <v>0</v>
      </c>
      <c r="K154" s="66">
        <v>0</v>
      </c>
      <c r="L154" s="66">
        <v>0</v>
      </c>
      <c r="M154" s="66">
        <v>0</v>
      </c>
      <c r="N154" s="66">
        <v>0</v>
      </c>
      <c r="O154" s="94">
        <f>SUM(C154:N154)</f>
        <v>0</v>
      </c>
      <c r="P154" s="5"/>
      <c r="Q154" s="5"/>
      <c r="R154" s="5"/>
      <c r="S154" s="5"/>
      <c r="T154" s="5"/>
      <c r="U154" s="5"/>
      <c r="V154" s="5"/>
      <c r="W154" s="5"/>
      <c r="X154" s="5"/>
      <c r="Y154" s="5"/>
      <c r="Z154" s="5"/>
      <c r="AA154" s="5"/>
      <c r="AB154" s="5"/>
    </row>
    <row r="155" spans="2:28">
      <c r="B155" s="9" t="s">
        <v>23</v>
      </c>
      <c r="C155" s="66">
        <v>0</v>
      </c>
      <c r="D155" s="66">
        <v>0</v>
      </c>
      <c r="E155" s="66">
        <v>0</v>
      </c>
      <c r="F155" s="66">
        <v>0</v>
      </c>
      <c r="G155" s="66">
        <v>0</v>
      </c>
      <c r="H155" s="66">
        <v>0</v>
      </c>
      <c r="I155" s="66">
        <v>0</v>
      </c>
      <c r="J155" s="66">
        <v>0</v>
      </c>
      <c r="K155" s="66">
        <v>0</v>
      </c>
      <c r="L155" s="66">
        <v>0</v>
      </c>
      <c r="M155" s="66">
        <v>0</v>
      </c>
      <c r="N155" s="66">
        <v>0</v>
      </c>
      <c r="O155" s="94">
        <f t="shared" ref="O155:O156" si="46">SUM(C155:N155)</f>
        <v>0</v>
      </c>
      <c r="P155" s="5"/>
      <c r="Q155" s="5"/>
      <c r="R155" s="5"/>
      <c r="S155" s="5"/>
      <c r="T155" s="5"/>
      <c r="U155" s="5"/>
      <c r="V155" s="5"/>
      <c r="W155" s="5"/>
      <c r="X155" s="5"/>
      <c r="Y155" s="5"/>
      <c r="Z155" s="5"/>
      <c r="AA155" s="5"/>
      <c r="AB155" s="5"/>
    </row>
    <row r="156" spans="2:28">
      <c r="B156" s="9" t="s">
        <v>24</v>
      </c>
      <c r="C156" s="66">
        <v>0</v>
      </c>
      <c r="D156" s="66">
        <v>0</v>
      </c>
      <c r="E156" s="66">
        <v>0</v>
      </c>
      <c r="F156" s="66">
        <v>0</v>
      </c>
      <c r="G156" s="66">
        <v>0</v>
      </c>
      <c r="H156" s="66">
        <v>0</v>
      </c>
      <c r="I156" s="66">
        <v>0</v>
      </c>
      <c r="J156" s="66">
        <v>0</v>
      </c>
      <c r="K156" s="66">
        <v>0</v>
      </c>
      <c r="L156" s="66">
        <v>0</v>
      </c>
      <c r="M156" s="66">
        <v>0</v>
      </c>
      <c r="N156" s="66">
        <v>0</v>
      </c>
      <c r="O156" s="94">
        <f t="shared" si="46"/>
        <v>0</v>
      </c>
      <c r="P156" s="5"/>
      <c r="Q156" s="5"/>
      <c r="R156" s="5"/>
      <c r="S156" s="5"/>
      <c r="T156" s="5"/>
      <c r="U156" s="5"/>
      <c r="V156" s="5"/>
      <c r="W156" s="5"/>
      <c r="X156" s="5"/>
      <c r="Y156" s="5"/>
      <c r="Z156" s="5"/>
      <c r="AA156" s="5"/>
      <c r="AB156" s="5"/>
    </row>
    <row r="157" spans="2:28">
      <c r="B157" s="9"/>
      <c r="C157" s="84"/>
      <c r="D157" s="84"/>
      <c r="E157" s="84"/>
      <c r="F157" s="84"/>
      <c r="G157" s="84"/>
      <c r="H157" s="84"/>
      <c r="I157" s="84"/>
      <c r="J157" s="84"/>
      <c r="K157" s="84"/>
      <c r="L157" s="84"/>
      <c r="M157" s="84"/>
      <c r="N157" s="84"/>
      <c r="O157" s="94"/>
      <c r="P157" s="5"/>
      <c r="Q157" s="5"/>
      <c r="R157" s="5"/>
      <c r="S157" s="5"/>
      <c r="T157" s="5"/>
      <c r="U157" s="5"/>
      <c r="V157" s="5"/>
      <c r="W157" s="5"/>
      <c r="X157" s="5"/>
      <c r="Y157" s="5"/>
      <c r="Z157" s="5"/>
      <c r="AA157" s="5"/>
      <c r="AB157" s="5"/>
    </row>
    <row r="158" spans="2:28" ht="15.75" thickBot="1">
      <c r="B158" s="51" t="s">
        <v>63</v>
      </c>
      <c r="C158" s="98">
        <f>+C159+C165+C169</f>
        <v>0</v>
      </c>
      <c r="D158" s="98">
        <f t="shared" ref="D158:O158" si="47">+D159+D165+D169</f>
        <v>0</v>
      </c>
      <c r="E158" s="98">
        <f t="shared" si="47"/>
        <v>0</v>
      </c>
      <c r="F158" s="98">
        <f t="shared" si="47"/>
        <v>0</v>
      </c>
      <c r="G158" s="98">
        <f t="shared" si="47"/>
        <v>0</v>
      </c>
      <c r="H158" s="98">
        <f t="shared" si="47"/>
        <v>2.5533432280000001</v>
      </c>
      <c r="I158" s="98">
        <f t="shared" si="47"/>
        <v>0</v>
      </c>
      <c r="J158" s="98">
        <f t="shared" si="47"/>
        <v>0</v>
      </c>
      <c r="K158" s="98">
        <f t="shared" si="47"/>
        <v>0</v>
      </c>
      <c r="L158" s="98">
        <f t="shared" si="47"/>
        <v>0</v>
      </c>
      <c r="M158" s="98">
        <f t="shared" si="47"/>
        <v>0</v>
      </c>
      <c r="N158" s="98">
        <f t="shared" si="47"/>
        <v>0</v>
      </c>
      <c r="O158" s="98">
        <f t="shared" si="47"/>
        <v>2.5533432280000001</v>
      </c>
      <c r="P158" s="5"/>
      <c r="Q158" s="5"/>
      <c r="R158" s="5"/>
      <c r="S158" s="5"/>
      <c r="T158" s="5"/>
      <c r="U158" s="5"/>
      <c r="V158" s="5"/>
      <c r="W158" s="5"/>
      <c r="X158" s="5"/>
      <c r="Y158" s="5"/>
      <c r="Z158" s="5"/>
      <c r="AA158" s="5"/>
      <c r="AB158" s="5"/>
    </row>
    <row r="159" spans="2:28" ht="15.75" thickTop="1">
      <c r="B159" s="49" t="s">
        <v>21</v>
      </c>
      <c r="C159" s="100">
        <f>SUM(C160:C163)</f>
        <v>0</v>
      </c>
      <c r="D159" s="100">
        <f t="shared" ref="D159:O159" si="48">SUM(D160:D163)</f>
        <v>0</v>
      </c>
      <c r="E159" s="100">
        <f t="shared" si="48"/>
        <v>0</v>
      </c>
      <c r="F159" s="100">
        <f t="shared" si="48"/>
        <v>0</v>
      </c>
      <c r="G159" s="100">
        <f t="shared" si="48"/>
        <v>0</v>
      </c>
      <c r="H159" s="100">
        <f t="shared" si="48"/>
        <v>2.5533432280000001</v>
      </c>
      <c r="I159" s="100">
        <f t="shared" si="48"/>
        <v>0</v>
      </c>
      <c r="J159" s="100">
        <f t="shared" si="48"/>
        <v>0</v>
      </c>
      <c r="K159" s="100">
        <f t="shared" si="48"/>
        <v>0</v>
      </c>
      <c r="L159" s="100">
        <f t="shared" si="48"/>
        <v>0</v>
      </c>
      <c r="M159" s="100">
        <f t="shared" si="48"/>
        <v>0</v>
      </c>
      <c r="N159" s="100">
        <f t="shared" si="48"/>
        <v>0</v>
      </c>
      <c r="O159" s="100">
        <f t="shared" si="48"/>
        <v>2.5533432280000001</v>
      </c>
      <c r="P159" s="5"/>
      <c r="Q159" s="5"/>
      <c r="R159" s="5"/>
      <c r="S159" s="5"/>
      <c r="T159" s="5"/>
      <c r="U159" s="5"/>
      <c r="V159" s="5"/>
      <c r="W159" s="5"/>
      <c r="X159" s="5"/>
      <c r="Y159" s="5"/>
      <c r="Z159" s="5"/>
      <c r="AA159" s="5"/>
      <c r="AB159" s="5"/>
    </row>
    <row r="160" spans="2:28">
      <c r="B160" s="9" t="s">
        <v>22</v>
      </c>
      <c r="C160" s="68">
        <v>0</v>
      </c>
      <c r="D160" s="68">
        <v>0</v>
      </c>
      <c r="E160" s="102">
        <v>0</v>
      </c>
      <c r="F160" s="102">
        <v>0</v>
      </c>
      <c r="G160" s="102">
        <v>0</v>
      </c>
      <c r="H160" s="102">
        <v>2.5533432280000001</v>
      </c>
      <c r="I160" s="102">
        <v>0</v>
      </c>
      <c r="J160" s="102">
        <v>0</v>
      </c>
      <c r="K160" s="102">
        <v>0</v>
      </c>
      <c r="L160" s="102">
        <v>0</v>
      </c>
      <c r="M160" s="102">
        <v>0</v>
      </c>
      <c r="N160" s="102">
        <v>0</v>
      </c>
      <c r="O160" s="94">
        <f>SUM(C160:N160)</f>
        <v>2.5533432280000001</v>
      </c>
      <c r="P160" s="5"/>
      <c r="Q160" s="5"/>
      <c r="R160" s="5"/>
      <c r="S160" s="5"/>
      <c r="T160" s="5"/>
      <c r="U160" s="5"/>
      <c r="V160" s="5"/>
      <c r="W160" s="5"/>
      <c r="X160" s="5"/>
      <c r="Y160" s="5"/>
      <c r="Z160" s="5"/>
      <c r="AA160" s="5"/>
      <c r="AB160" s="5"/>
    </row>
    <row r="161" spans="2:28">
      <c r="B161" s="9" t="s">
        <v>23</v>
      </c>
      <c r="C161" s="102">
        <v>0</v>
      </c>
      <c r="D161" s="102">
        <v>0</v>
      </c>
      <c r="E161" s="102">
        <v>0</v>
      </c>
      <c r="F161" s="102">
        <v>0</v>
      </c>
      <c r="G161" s="102">
        <v>0</v>
      </c>
      <c r="H161" s="102">
        <v>0</v>
      </c>
      <c r="I161" s="102">
        <v>0</v>
      </c>
      <c r="J161" s="102">
        <v>0</v>
      </c>
      <c r="K161" s="102">
        <v>0</v>
      </c>
      <c r="L161" s="102">
        <v>0</v>
      </c>
      <c r="M161" s="102">
        <v>0</v>
      </c>
      <c r="N161" s="102">
        <v>0</v>
      </c>
      <c r="O161" s="94">
        <f>SUM(C161:N161)</f>
        <v>0</v>
      </c>
      <c r="P161" s="5"/>
      <c r="Q161" s="5"/>
      <c r="R161" s="5"/>
      <c r="S161" s="5"/>
      <c r="T161" s="5"/>
      <c r="U161" s="5"/>
      <c r="V161" s="5"/>
      <c r="W161" s="5"/>
      <c r="X161" s="5"/>
      <c r="Y161" s="5"/>
      <c r="Z161" s="5"/>
      <c r="AA161" s="5"/>
      <c r="AB161" s="5"/>
    </row>
    <row r="162" spans="2:28">
      <c r="B162" s="33" t="s">
        <v>47</v>
      </c>
      <c r="C162" s="102">
        <v>0</v>
      </c>
      <c r="D162" s="102">
        <v>0</v>
      </c>
      <c r="E162" s="102">
        <v>0</v>
      </c>
      <c r="F162" s="102">
        <v>0</v>
      </c>
      <c r="G162" s="102">
        <v>0</v>
      </c>
      <c r="H162" s="102">
        <v>0</v>
      </c>
      <c r="I162" s="102">
        <v>0</v>
      </c>
      <c r="J162" s="102">
        <v>0</v>
      </c>
      <c r="K162" s="102">
        <v>0</v>
      </c>
      <c r="L162" s="102">
        <v>0</v>
      </c>
      <c r="M162" s="102">
        <v>0</v>
      </c>
      <c r="N162" s="102">
        <v>0</v>
      </c>
      <c r="O162" s="94">
        <f t="shared" ref="O162:O163" si="49">SUM(C162:N162)</f>
        <v>0</v>
      </c>
      <c r="P162" s="5"/>
      <c r="Q162" s="5"/>
      <c r="R162" s="5"/>
      <c r="S162" s="5"/>
      <c r="T162" s="5"/>
      <c r="U162" s="5"/>
      <c r="V162" s="5"/>
      <c r="W162" s="5"/>
      <c r="X162" s="5"/>
      <c r="Y162" s="5"/>
      <c r="Z162" s="5"/>
      <c r="AA162" s="5"/>
      <c r="AB162" s="5"/>
    </row>
    <row r="163" spans="2:28">
      <c r="B163" s="9" t="s">
        <v>24</v>
      </c>
      <c r="C163" s="102">
        <v>0</v>
      </c>
      <c r="D163" s="102">
        <v>0</v>
      </c>
      <c r="E163" s="102">
        <v>0</v>
      </c>
      <c r="F163" s="102">
        <v>0</v>
      </c>
      <c r="G163" s="102">
        <v>0</v>
      </c>
      <c r="H163" s="102">
        <v>0</v>
      </c>
      <c r="I163" s="102">
        <v>0</v>
      </c>
      <c r="J163" s="102">
        <v>0</v>
      </c>
      <c r="K163" s="102">
        <v>0</v>
      </c>
      <c r="L163" s="102">
        <v>0</v>
      </c>
      <c r="M163" s="102">
        <v>0</v>
      </c>
      <c r="N163" s="102">
        <v>0</v>
      </c>
      <c r="O163" s="94">
        <f t="shared" si="49"/>
        <v>0</v>
      </c>
      <c r="P163" s="5"/>
      <c r="Q163" s="5"/>
      <c r="R163" s="5"/>
      <c r="S163" s="5"/>
      <c r="T163" s="5"/>
      <c r="U163" s="5"/>
      <c r="V163" s="5"/>
      <c r="W163" s="5"/>
      <c r="X163" s="5"/>
      <c r="Y163" s="5"/>
      <c r="Z163" s="5"/>
      <c r="AA163" s="5"/>
      <c r="AB163" s="5"/>
    </row>
    <row r="164" spans="2:28">
      <c r="B164" s="9"/>
      <c r="C164" s="102"/>
      <c r="D164" s="102"/>
      <c r="E164" s="102"/>
      <c r="F164" s="102"/>
      <c r="G164" s="102"/>
      <c r="H164" s="102"/>
      <c r="I164" s="102"/>
      <c r="J164" s="102"/>
      <c r="K164" s="102"/>
      <c r="L164" s="102"/>
      <c r="M164" s="102"/>
      <c r="N164" s="103"/>
      <c r="O164" s="103"/>
      <c r="P164" s="5"/>
      <c r="Q164" s="5"/>
      <c r="R164" s="5"/>
      <c r="S164" s="5"/>
      <c r="T164" s="5"/>
      <c r="U164" s="5"/>
      <c r="V164" s="5"/>
      <c r="W164" s="5"/>
      <c r="X164" s="5"/>
      <c r="Y164" s="5"/>
      <c r="Z164" s="5"/>
      <c r="AA164" s="5"/>
      <c r="AB164" s="5"/>
    </row>
    <row r="165" spans="2:28">
      <c r="B165" s="49" t="s">
        <v>25</v>
      </c>
      <c r="C165" s="100">
        <f>SUM(C166:C168)</f>
        <v>0</v>
      </c>
      <c r="D165" s="100">
        <f t="shared" ref="D165:O165" si="50">SUM(D166:D168)</f>
        <v>0</v>
      </c>
      <c r="E165" s="100">
        <f t="shared" si="50"/>
        <v>0</v>
      </c>
      <c r="F165" s="100">
        <f t="shared" si="50"/>
        <v>0</v>
      </c>
      <c r="G165" s="100">
        <f t="shared" si="50"/>
        <v>0</v>
      </c>
      <c r="H165" s="100">
        <f t="shared" si="50"/>
        <v>0</v>
      </c>
      <c r="I165" s="100">
        <f t="shared" si="50"/>
        <v>0</v>
      </c>
      <c r="J165" s="100">
        <f t="shared" si="50"/>
        <v>0</v>
      </c>
      <c r="K165" s="100">
        <f t="shared" si="50"/>
        <v>0</v>
      </c>
      <c r="L165" s="100">
        <f t="shared" si="50"/>
        <v>0</v>
      </c>
      <c r="M165" s="100">
        <f t="shared" si="50"/>
        <v>0</v>
      </c>
      <c r="N165" s="100">
        <f t="shared" si="50"/>
        <v>0</v>
      </c>
      <c r="O165" s="104">
        <f t="shared" si="50"/>
        <v>0</v>
      </c>
      <c r="P165" s="5"/>
      <c r="Q165" s="5"/>
      <c r="R165" s="5"/>
      <c r="S165" s="5"/>
      <c r="T165" s="5"/>
      <c r="U165" s="5"/>
      <c r="V165" s="5"/>
      <c r="W165" s="5"/>
      <c r="X165" s="5"/>
      <c r="Y165" s="5"/>
      <c r="Z165" s="5"/>
      <c r="AA165" s="5"/>
      <c r="AB165" s="5"/>
    </row>
    <row r="166" spans="2:28">
      <c r="B166" s="9" t="s">
        <v>27</v>
      </c>
      <c r="C166" s="68">
        <v>0</v>
      </c>
      <c r="D166" s="68">
        <v>0</v>
      </c>
      <c r="E166" s="102">
        <v>0</v>
      </c>
      <c r="F166" s="102">
        <v>0</v>
      </c>
      <c r="G166" s="102">
        <v>0</v>
      </c>
      <c r="H166" s="102">
        <v>0</v>
      </c>
      <c r="I166" s="102">
        <v>0</v>
      </c>
      <c r="J166" s="102">
        <v>0</v>
      </c>
      <c r="K166" s="102">
        <v>0</v>
      </c>
      <c r="L166" s="102">
        <v>0</v>
      </c>
      <c r="M166" s="102">
        <v>0</v>
      </c>
      <c r="N166" s="102">
        <v>0</v>
      </c>
      <c r="O166" s="94">
        <f>SUM(C166:N166)</f>
        <v>0</v>
      </c>
      <c r="P166" s="5"/>
      <c r="Q166" s="5"/>
      <c r="R166" s="5"/>
      <c r="S166" s="5"/>
      <c r="T166" s="5"/>
      <c r="U166" s="5"/>
      <c r="V166" s="5"/>
      <c r="W166" s="5"/>
      <c r="X166" s="5"/>
      <c r="Y166" s="5"/>
      <c r="Z166" s="5"/>
      <c r="AA166" s="5"/>
      <c r="AB166" s="5"/>
    </row>
    <row r="167" spans="2:28">
      <c r="B167" s="9" t="s">
        <v>23</v>
      </c>
      <c r="C167" s="68">
        <v>0</v>
      </c>
      <c r="D167" s="68">
        <v>0</v>
      </c>
      <c r="E167" s="102">
        <v>0</v>
      </c>
      <c r="F167" s="102">
        <v>0</v>
      </c>
      <c r="G167" s="102">
        <v>0</v>
      </c>
      <c r="H167" s="102">
        <v>0</v>
      </c>
      <c r="I167" s="102">
        <v>0</v>
      </c>
      <c r="J167" s="102">
        <v>0</v>
      </c>
      <c r="K167" s="102">
        <v>0</v>
      </c>
      <c r="L167" s="102">
        <v>0</v>
      </c>
      <c r="M167" s="102">
        <v>0</v>
      </c>
      <c r="N167" s="102">
        <v>0</v>
      </c>
      <c r="O167" s="94">
        <f>SUM(C167:N167)</f>
        <v>0</v>
      </c>
      <c r="P167" s="5"/>
      <c r="Q167" s="5"/>
      <c r="R167" s="5"/>
      <c r="S167" s="5"/>
      <c r="T167" s="5"/>
      <c r="U167" s="5"/>
      <c r="V167" s="5"/>
      <c r="W167" s="5"/>
      <c r="X167" s="5"/>
      <c r="Y167" s="5"/>
      <c r="Z167" s="5"/>
      <c r="AA167" s="5"/>
      <c r="AB167" s="5"/>
    </row>
    <row r="168" spans="2:28">
      <c r="B168" s="9" t="s">
        <v>24</v>
      </c>
      <c r="C168" s="68">
        <v>0</v>
      </c>
      <c r="D168" s="68">
        <v>0</v>
      </c>
      <c r="E168" s="102">
        <v>0</v>
      </c>
      <c r="F168" s="102">
        <v>0</v>
      </c>
      <c r="G168" s="102">
        <v>0</v>
      </c>
      <c r="H168" s="102">
        <v>0</v>
      </c>
      <c r="I168" s="102">
        <v>0</v>
      </c>
      <c r="J168" s="102">
        <v>0</v>
      </c>
      <c r="K168" s="102">
        <v>0</v>
      </c>
      <c r="L168" s="102">
        <v>0</v>
      </c>
      <c r="M168" s="102">
        <v>0</v>
      </c>
      <c r="N168" s="102">
        <v>0</v>
      </c>
      <c r="O168" s="94">
        <f>SUM(C168:N168)</f>
        <v>0</v>
      </c>
      <c r="P168" s="5"/>
      <c r="Q168" s="5"/>
      <c r="R168" s="5"/>
      <c r="S168" s="5"/>
      <c r="T168" s="5"/>
      <c r="U168" s="5"/>
      <c r="V168" s="5"/>
      <c r="W168" s="5"/>
      <c r="X168" s="5"/>
      <c r="Y168" s="5"/>
      <c r="Z168" s="5"/>
      <c r="AA168" s="5"/>
      <c r="AB168" s="5"/>
    </row>
    <row r="169" spans="2:28">
      <c r="B169" s="49" t="s">
        <v>26</v>
      </c>
      <c r="C169" s="100">
        <f>SUM(C170:C172)</f>
        <v>0</v>
      </c>
      <c r="D169" s="100">
        <f t="shared" ref="D169:N169" si="51">SUM(D170:D172)</f>
        <v>0</v>
      </c>
      <c r="E169" s="100">
        <f t="shared" si="51"/>
        <v>0</v>
      </c>
      <c r="F169" s="100">
        <f t="shared" si="51"/>
        <v>0</v>
      </c>
      <c r="G169" s="100">
        <f t="shared" si="51"/>
        <v>0</v>
      </c>
      <c r="H169" s="100">
        <f t="shared" si="51"/>
        <v>0</v>
      </c>
      <c r="I169" s="100">
        <f t="shared" si="51"/>
        <v>0</v>
      </c>
      <c r="J169" s="100">
        <f t="shared" si="51"/>
        <v>0</v>
      </c>
      <c r="K169" s="100">
        <f t="shared" si="51"/>
        <v>0</v>
      </c>
      <c r="L169" s="100">
        <f t="shared" si="51"/>
        <v>0</v>
      </c>
      <c r="M169" s="100">
        <f t="shared" si="51"/>
        <v>0</v>
      </c>
      <c r="N169" s="100">
        <f t="shared" si="51"/>
        <v>0</v>
      </c>
      <c r="O169" s="104">
        <f>SUM(O170:O172)</f>
        <v>0</v>
      </c>
      <c r="P169" s="5"/>
      <c r="Q169" s="5"/>
      <c r="R169" s="5"/>
      <c r="S169" s="5"/>
      <c r="T169" s="5"/>
      <c r="U169" s="5"/>
      <c r="V169" s="5"/>
      <c r="W169" s="5"/>
      <c r="X169" s="5"/>
      <c r="Y169" s="5"/>
      <c r="Z169" s="5"/>
      <c r="AA169" s="5"/>
      <c r="AB169" s="5"/>
    </row>
    <row r="170" spans="2:28">
      <c r="B170" s="9" t="s">
        <v>27</v>
      </c>
      <c r="C170" s="66">
        <v>0</v>
      </c>
      <c r="D170" s="66">
        <v>0</v>
      </c>
      <c r="E170" s="66">
        <v>0</v>
      </c>
      <c r="F170" s="66">
        <v>0</v>
      </c>
      <c r="G170" s="66">
        <v>0</v>
      </c>
      <c r="H170" s="66">
        <v>0</v>
      </c>
      <c r="I170" s="66">
        <v>0</v>
      </c>
      <c r="J170" s="66">
        <v>0</v>
      </c>
      <c r="K170" s="66">
        <v>0</v>
      </c>
      <c r="L170" s="66">
        <v>0</v>
      </c>
      <c r="M170" s="66">
        <v>0</v>
      </c>
      <c r="N170" s="66">
        <v>0</v>
      </c>
      <c r="O170" s="94">
        <f t="shared" ref="O170:O172" si="52">SUM(C170:N170)</f>
        <v>0</v>
      </c>
      <c r="P170" s="5"/>
      <c r="Q170" s="5"/>
      <c r="R170" s="5"/>
      <c r="S170" s="5"/>
      <c r="T170" s="5"/>
      <c r="U170" s="5"/>
      <c r="V170" s="5"/>
      <c r="W170" s="5"/>
      <c r="X170" s="5"/>
      <c r="Y170" s="5"/>
      <c r="Z170" s="5"/>
      <c r="AA170" s="5"/>
      <c r="AB170" s="5"/>
    </row>
    <row r="171" spans="2:28">
      <c r="B171" s="9" t="s">
        <v>23</v>
      </c>
      <c r="C171" s="66">
        <v>0</v>
      </c>
      <c r="D171" s="66">
        <v>0</v>
      </c>
      <c r="E171" s="66">
        <v>0</v>
      </c>
      <c r="F171" s="66">
        <v>0</v>
      </c>
      <c r="G171" s="66">
        <v>0</v>
      </c>
      <c r="H171" s="66">
        <v>0</v>
      </c>
      <c r="I171" s="66">
        <v>0</v>
      </c>
      <c r="J171" s="66">
        <v>0</v>
      </c>
      <c r="K171" s="66">
        <v>0</v>
      </c>
      <c r="L171" s="66">
        <v>0</v>
      </c>
      <c r="M171" s="66">
        <v>0</v>
      </c>
      <c r="N171" s="66">
        <v>0</v>
      </c>
      <c r="O171" s="94">
        <f t="shared" si="52"/>
        <v>0</v>
      </c>
      <c r="P171" s="5"/>
      <c r="Q171" s="5"/>
      <c r="R171" s="5"/>
      <c r="S171" s="5"/>
      <c r="T171" s="5"/>
      <c r="U171" s="5"/>
      <c r="V171" s="5"/>
      <c r="W171" s="5"/>
      <c r="X171" s="5"/>
      <c r="Y171" s="5"/>
      <c r="Z171" s="5"/>
      <c r="AA171" s="5"/>
      <c r="AB171" s="5"/>
    </row>
    <row r="172" spans="2:28">
      <c r="B172" s="9" t="s">
        <v>24</v>
      </c>
      <c r="C172" s="66">
        <v>0</v>
      </c>
      <c r="D172" s="66">
        <v>0</v>
      </c>
      <c r="E172" s="66">
        <v>0</v>
      </c>
      <c r="F172" s="66">
        <v>0</v>
      </c>
      <c r="G172" s="66">
        <v>0</v>
      </c>
      <c r="H172" s="66">
        <v>0</v>
      </c>
      <c r="I172" s="66">
        <v>0</v>
      </c>
      <c r="J172" s="66">
        <v>0</v>
      </c>
      <c r="K172" s="66">
        <v>0</v>
      </c>
      <c r="L172" s="66">
        <v>0</v>
      </c>
      <c r="M172" s="66">
        <v>0</v>
      </c>
      <c r="N172" s="66">
        <v>0</v>
      </c>
      <c r="O172" s="94">
        <f t="shared" si="52"/>
        <v>0</v>
      </c>
      <c r="P172" s="5"/>
      <c r="Q172" s="5"/>
      <c r="R172" s="5"/>
      <c r="S172" s="5"/>
      <c r="T172" s="5"/>
      <c r="U172" s="5"/>
      <c r="V172" s="5"/>
      <c r="W172" s="5"/>
      <c r="X172" s="5"/>
      <c r="Y172" s="5"/>
      <c r="Z172" s="5"/>
      <c r="AA172" s="5"/>
      <c r="AB172" s="5"/>
    </row>
    <row r="173" spans="2:28">
      <c r="B173" s="9"/>
      <c r="C173" s="84"/>
      <c r="D173" s="84"/>
      <c r="E173" s="84"/>
      <c r="F173" s="84"/>
      <c r="G173" s="84"/>
      <c r="H173" s="84"/>
      <c r="I173" s="84"/>
      <c r="J173" s="84"/>
      <c r="K173" s="84"/>
      <c r="L173" s="84"/>
      <c r="M173" s="84"/>
      <c r="N173" s="84"/>
      <c r="O173" s="85"/>
      <c r="P173" s="5"/>
      <c r="Q173" s="5"/>
      <c r="R173" s="5"/>
      <c r="S173" s="5"/>
      <c r="T173" s="5"/>
      <c r="U173" s="5"/>
      <c r="V173" s="5"/>
      <c r="W173" s="5"/>
      <c r="X173" s="5"/>
      <c r="Y173" s="5"/>
      <c r="Z173" s="5"/>
      <c r="AA173" s="5"/>
      <c r="AB173" s="5"/>
    </row>
    <row r="174" spans="2:28" ht="15.75" thickBot="1">
      <c r="B174" s="51" t="s">
        <v>64</v>
      </c>
      <c r="C174" s="98">
        <f>+C175+C179+C183</f>
        <v>4.2653325973279994</v>
      </c>
      <c r="D174" s="98">
        <f t="shared" ref="D174:O174" si="53">+D175+D179+D183</f>
        <v>5.9153450974100004</v>
      </c>
      <c r="E174" s="98">
        <f t="shared" si="53"/>
        <v>2.9896213567819996</v>
      </c>
      <c r="F174" s="98">
        <f t="shared" si="53"/>
        <v>5.5987173606939997</v>
      </c>
      <c r="G174" s="98">
        <f t="shared" si="53"/>
        <v>8.0243939239640021</v>
      </c>
      <c r="H174" s="98">
        <f t="shared" si="53"/>
        <v>7.1263822497560003</v>
      </c>
      <c r="I174" s="98">
        <f t="shared" si="53"/>
        <v>12.201504942112999</v>
      </c>
      <c r="J174" s="98">
        <f t="shared" si="53"/>
        <v>7.3543675053059996</v>
      </c>
      <c r="K174" s="98">
        <f t="shared" si="53"/>
        <v>6.7066354736880003</v>
      </c>
      <c r="L174" s="98">
        <f t="shared" si="53"/>
        <v>2.4301875124599999</v>
      </c>
      <c r="M174" s="98">
        <f t="shared" si="53"/>
        <v>0</v>
      </c>
      <c r="N174" s="98">
        <f t="shared" si="53"/>
        <v>0</v>
      </c>
      <c r="O174" s="98">
        <f t="shared" si="53"/>
        <v>62.612488019501008</v>
      </c>
      <c r="P174" s="5"/>
      <c r="Q174" s="5"/>
      <c r="R174" s="5"/>
      <c r="S174" s="5"/>
      <c r="T174" s="5"/>
      <c r="U174" s="5"/>
      <c r="V174" s="5"/>
      <c r="W174" s="5"/>
      <c r="X174" s="5"/>
      <c r="Y174" s="5"/>
      <c r="Z174" s="5"/>
      <c r="AA174" s="5"/>
      <c r="AB174" s="5"/>
    </row>
    <row r="175" spans="2:28" ht="15.75" thickTop="1">
      <c r="B175" s="49" t="s">
        <v>21</v>
      </c>
      <c r="C175" s="100">
        <f t="shared" ref="C175:O175" si="54">SUM(C176:C178)</f>
        <v>4.2653325973279994</v>
      </c>
      <c r="D175" s="100">
        <f t="shared" si="54"/>
        <v>5.9153450974100004</v>
      </c>
      <c r="E175" s="100">
        <f t="shared" si="54"/>
        <v>2.9896213567819996</v>
      </c>
      <c r="F175" s="100">
        <f t="shared" si="54"/>
        <v>5.5987173606939997</v>
      </c>
      <c r="G175" s="100">
        <f t="shared" si="54"/>
        <v>8.0243939239640021</v>
      </c>
      <c r="H175" s="100">
        <f t="shared" si="54"/>
        <v>7.1263822497560003</v>
      </c>
      <c r="I175" s="100">
        <f t="shared" si="54"/>
        <v>12.201504942112999</v>
      </c>
      <c r="J175" s="100">
        <f t="shared" si="54"/>
        <v>7.3543675053059996</v>
      </c>
      <c r="K175" s="100">
        <f t="shared" si="54"/>
        <v>6.7066354736880003</v>
      </c>
      <c r="L175" s="100">
        <f t="shared" si="54"/>
        <v>2.4301875124599999</v>
      </c>
      <c r="M175" s="100">
        <f t="shared" si="54"/>
        <v>0</v>
      </c>
      <c r="N175" s="100">
        <f t="shared" si="54"/>
        <v>0</v>
      </c>
      <c r="O175" s="100">
        <f t="shared" si="54"/>
        <v>62.612488019501008</v>
      </c>
      <c r="P175" s="5"/>
      <c r="Q175" s="5"/>
      <c r="R175" s="5"/>
      <c r="S175" s="5"/>
      <c r="T175" s="5"/>
      <c r="U175" s="5"/>
      <c r="V175" s="5"/>
      <c r="W175" s="5"/>
      <c r="X175" s="5"/>
      <c r="Y175" s="5"/>
      <c r="Z175" s="5"/>
      <c r="AA175" s="5"/>
      <c r="AB175" s="5"/>
    </row>
    <row r="176" spans="2:28">
      <c r="B176" s="9" t="s">
        <v>22</v>
      </c>
      <c r="C176" s="68">
        <v>4.2653325973279994</v>
      </c>
      <c r="D176" s="68">
        <v>5.9153450974100004</v>
      </c>
      <c r="E176" s="68">
        <v>2.9896213567819996</v>
      </c>
      <c r="F176" s="68">
        <v>5.5987173606939997</v>
      </c>
      <c r="G176" s="68">
        <v>8.0243939239640021</v>
      </c>
      <c r="H176" s="68">
        <v>7.1263822497560003</v>
      </c>
      <c r="I176" s="68">
        <v>12.201504942112999</v>
      </c>
      <c r="J176" s="68">
        <v>7.3543675053059996</v>
      </c>
      <c r="K176" s="68">
        <v>6.7066354736880003</v>
      </c>
      <c r="L176" s="68">
        <v>2.4301875124599999</v>
      </c>
      <c r="M176" s="68">
        <v>0</v>
      </c>
      <c r="N176" s="68">
        <v>0</v>
      </c>
      <c r="O176" s="94">
        <f>SUM(C176:N176)</f>
        <v>62.612488019501008</v>
      </c>
      <c r="P176" s="5"/>
      <c r="Q176" s="5"/>
      <c r="R176" s="5"/>
      <c r="S176" s="5"/>
      <c r="T176" s="5"/>
      <c r="U176" s="5"/>
      <c r="V176" s="5"/>
      <c r="W176" s="5"/>
      <c r="X176" s="5"/>
      <c r="Y176" s="5"/>
      <c r="Z176" s="5"/>
      <c r="AA176" s="5"/>
      <c r="AB176" s="5"/>
    </row>
    <row r="177" spans="2:28">
      <c r="B177" s="9" t="s">
        <v>23</v>
      </c>
      <c r="C177" s="68">
        <v>0</v>
      </c>
      <c r="D177" s="68">
        <v>0</v>
      </c>
      <c r="E177" s="68">
        <v>0</v>
      </c>
      <c r="F177" s="68">
        <v>0</v>
      </c>
      <c r="G177" s="68">
        <v>0</v>
      </c>
      <c r="H177" s="68">
        <v>0</v>
      </c>
      <c r="I177" s="68">
        <v>0</v>
      </c>
      <c r="J177" s="68">
        <v>0</v>
      </c>
      <c r="K177" s="68">
        <v>0</v>
      </c>
      <c r="L177" s="68">
        <v>0</v>
      </c>
      <c r="M177" s="68">
        <v>0</v>
      </c>
      <c r="N177" s="68">
        <v>0</v>
      </c>
      <c r="O177" s="94">
        <f t="shared" ref="O177:O178" si="55">SUM(C177:N177)</f>
        <v>0</v>
      </c>
      <c r="P177" s="5"/>
      <c r="Q177" s="5"/>
      <c r="R177" s="5"/>
      <c r="S177" s="5"/>
      <c r="T177" s="5"/>
      <c r="U177" s="5"/>
      <c r="V177" s="5"/>
      <c r="W177" s="5"/>
      <c r="X177" s="5"/>
      <c r="Y177" s="5"/>
      <c r="Z177" s="5"/>
      <c r="AA177" s="5"/>
      <c r="AB177" s="5"/>
    </row>
    <row r="178" spans="2:28">
      <c r="B178" s="9" t="s">
        <v>24</v>
      </c>
      <c r="C178" s="68">
        <v>0</v>
      </c>
      <c r="D178" s="68">
        <v>0</v>
      </c>
      <c r="E178" s="68">
        <v>0</v>
      </c>
      <c r="F178" s="68">
        <v>0</v>
      </c>
      <c r="G178" s="68">
        <v>0</v>
      </c>
      <c r="H178" s="68">
        <v>0</v>
      </c>
      <c r="I178" s="68">
        <v>0</v>
      </c>
      <c r="J178" s="68">
        <v>0</v>
      </c>
      <c r="K178" s="68">
        <v>0</v>
      </c>
      <c r="L178" s="68">
        <v>0</v>
      </c>
      <c r="M178" s="68">
        <v>0</v>
      </c>
      <c r="N178" s="68">
        <v>0</v>
      </c>
      <c r="O178" s="94">
        <f t="shared" si="55"/>
        <v>0</v>
      </c>
      <c r="P178" s="5"/>
      <c r="Q178" s="5"/>
      <c r="R178" s="5"/>
      <c r="S178" s="5"/>
      <c r="T178" s="5"/>
      <c r="U178" s="5"/>
      <c r="V178" s="5"/>
      <c r="W178" s="5"/>
      <c r="X178" s="5"/>
      <c r="Y178" s="5"/>
      <c r="Z178" s="5"/>
      <c r="AA178" s="5"/>
      <c r="AB178" s="5"/>
    </row>
    <row r="179" spans="2:28">
      <c r="B179" s="49" t="s">
        <v>25</v>
      </c>
      <c r="C179" s="100">
        <f t="shared" ref="C179:N179" si="56">SUM(C180:C182)</f>
        <v>0</v>
      </c>
      <c r="D179" s="100">
        <f t="shared" si="56"/>
        <v>0</v>
      </c>
      <c r="E179" s="92">
        <f t="shared" si="56"/>
        <v>0</v>
      </c>
      <c r="F179" s="92">
        <f t="shared" si="56"/>
        <v>0</v>
      </c>
      <c r="G179" s="92">
        <f t="shared" si="56"/>
        <v>0</v>
      </c>
      <c r="H179" s="92">
        <f t="shared" si="56"/>
        <v>0</v>
      </c>
      <c r="I179" s="92">
        <f t="shared" si="56"/>
        <v>0</v>
      </c>
      <c r="J179" s="92">
        <f t="shared" si="56"/>
        <v>0</v>
      </c>
      <c r="K179" s="92">
        <f t="shared" si="56"/>
        <v>0</v>
      </c>
      <c r="L179" s="92">
        <f t="shared" si="56"/>
        <v>0</v>
      </c>
      <c r="M179" s="71">
        <f t="shared" si="56"/>
        <v>0</v>
      </c>
      <c r="N179" s="71">
        <f t="shared" si="56"/>
        <v>0</v>
      </c>
      <c r="O179" s="92">
        <f>SUM(O180:O182)</f>
        <v>0</v>
      </c>
      <c r="P179" s="5"/>
      <c r="Q179" s="5"/>
      <c r="R179" s="5"/>
      <c r="S179" s="5"/>
      <c r="T179" s="5"/>
      <c r="U179" s="5"/>
      <c r="V179" s="5"/>
      <c r="W179" s="5"/>
      <c r="X179" s="5"/>
      <c r="Y179" s="5"/>
      <c r="Z179" s="5"/>
      <c r="AA179" s="5"/>
      <c r="AB179" s="5"/>
    </row>
    <row r="180" spans="2:28">
      <c r="B180" s="9" t="s">
        <v>22</v>
      </c>
      <c r="C180" s="68">
        <v>0</v>
      </c>
      <c r="D180" s="68">
        <v>0</v>
      </c>
      <c r="E180" s="102">
        <v>0</v>
      </c>
      <c r="F180" s="102">
        <v>0</v>
      </c>
      <c r="G180" s="102">
        <v>0</v>
      </c>
      <c r="H180" s="102">
        <v>0</v>
      </c>
      <c r="I180" s="102">
        <v>0</v>
      </c>
      <c r="J180" s="102">
        <v>0</v>
      </c>
      <c r="K180" s="102">
        <v>0</v>
      </c>
      <c r="L180" s="102">
        <v>0</v>
      </c>
      <c r="M180" s="102">
        <v>0</v>
      </c>
      <c r="N180" s="102">
        <v>0</v>
      </c>
      <c r="O180" s="94">
        <f>SUM(C180:N180)</f>
        <v>0</v>
      </c>
      <c r="P180" s="5"/>
      <c r="Q180" s="5"/>
      <c r="R180" s="5"/>
      <c r="S180" s="5"/>
      <c r="T180" s="5"/>
      <c r="U180" s="5"/>
      <c r="V180" s="5"/>
      <c r="W180" s="5"/>
      <c r="X180" s="5"/>
      <c r="Y180" s="5"/>
      <c r="Z180" s="5"/>
      <c r="AA180" s="5"/>
      <c r="AB180" s="5"/>
    </row>
    <row r="181" spans="2:28">
      <c r="B181" s="9" t="s">
        <v>23</v>
      </c>
      <c r="C181" s="66">
        <v>0</v>
      </c>
      <c r="D181" s="68">
        <v>0</v>
      </c>
      <c r="E181" s="102">
        <v>0</v>
      </c>
      <c r="F181" s="102">
        <v>0</v>
      </c>
      <c r="G181" s="102">
        <v>0</v>
      </c>
      <c r="H181" s="102">
        <v>0</v>
      </c>
      <c r="I181" s="102">
        <v>0</v>
      </c>
      <c r="J181" s="102">
        <v>0</v>
      </c>
      <c r="K181" s="102">
        <v>0</v>
      </c>
      <c r="L181" s="102">
        <v>0</v>
      </c>
      <c r="M181" s="102">
        <v>0</v>
      </c>
      <c r="N181" s="102">
        <v>0</v>
      </c>
      <c r="O181" s="94">
        <f t="shared" ref="O181:O182" si="57">SUM(C181:N181)</f>
        <v>0</v>
      </c>
      <c r="P181" s="5"/>
      <c r="Q181" s="5"/>
      <c r="R181" s="5"/>
      <c r="S181" s="5"/>
      <c r="T181" s="5"/>
      <c r="U181" s="5"/>
      <c r="V181" s="5"/>
      <c r="W181" s="5"/>
      <c r="X181" s="5"/>
      <c r="Y181" s="5"/>
      <c r="Z181" s="5"/>
      <c r="AA181" s="5"/>
      <c r="AB181" s="5"/>
    </row>
    <row r="182" spans="2:28">
      <c r="B182" s="9" t="s">
        <v>24</v>
      </c>
      <c r="C182" s="68">
        <v>0</v>
      </c>
      <c r="D182" s="68">
        <v>0</v>
      </c>
      <c r="E182" s="102">
        <v>0</v>
      </c>
      <c r="F182" s="102">
        <v>0</v>
      </c>
      <c r="G182" s="102">
        <v>0</v>
      </c>
      <c r="H182" s="102">
        <v>0</v>
      </c>
      <c r="I182" s="102">
        <v>0</v>
      </c>
      <c r="J182" s="102">
        <v>0</v>
      </c>
      <c r="K182" s="102">
        <v>0</v>
      </c>
      <c r="L182" s="102">
        <v>0</v>
      </c>
      <c r="M182" s="102">
        <v>0</v>
      </c>
      <c r="N182" s="102">
        <v>0</v>
      </c>
      <c r="O182" s="94">
        <f t="shared" si="57"/>
        <v>0</v>
      </c>
      <c r="P182" s="5"/>
      <c r="Q182" s="5"/>
      <c r="R182" s="5"/>
      <c r="S182" s="5"/>
      <c r="T182" s="5"/>
      <c r="U182" s="5"/>
      <c r="V182" s="5"/>
      <c r="W182" s="5"/>
      <c r="X182" s="5"/>
      <c r="Y182" s="5"/>
      <c r="Z182" s="5"/>
      <c r="AA182" s="5"/>
      <c r="AB182" s="5"/>
    </row>
    <row r="183" spans="2:28">
      <c r="B183" s="49" t="s">
        <v>26</v>
      </c>
      <c r="C183" s="100">
        <v>0</v>
      </c>
      <c r="D183" s="100">
        <v>0</v>
      </c>
      <c r="E183" s="92">
        <v>0</v>
      </c>
      <c r="F183" s="92">
        <v>0</v>
      </c>
      <c r="G183" s="92">
        <v>0</v>
      </c>
      <c r="H183" s="92">
        <v>0</v>
      </c>
      <c r="I183" s="92">
        <v>0</v>
      </c>
      <c r="J183" s="92">
        <v>0</v>
      </c>
      <c r="K183" s="92">
        <v>0</v>
      </c>
      <c r="L183" s="104">
        <f>SUM(L184:L186)</f>
        <v>0</v>
      </c>
      <c r="M183" s="104">
        <f>SUM(M184:M186)</f>
        <v>0</v>
      </c>
      <c r="N183" s="104">
        <f>SUM(N184:N186)</f>
        <v>0</v>
      </c>
      <c r="O183" s="104">
        <f>SUM(O184:O186)</f>
        <v>0</v>
      </c>
      <c r="P183" s="5"/>
      <c r="Q183" s="5"/>
      <c r="R183" s="5"/>
      <c r="S183" s="5"/>
      <c r="T183" s="5"/>
      <c r="U183" s="5"/>
      <c r="V183" s="5"/>
      <c r="W183" s="5"/>
      <c r="X183" s="5"/>
      <c r="Y183" s="5"/>
      <c r="Z183" s="5"/>
      <c r="AA183" s="5"/>
      <c r="AB183" s="5"/>
    </row>
    <row r="184" spans="2:28">
      <c r="B184" s="9" t="s">
        <v>22</v>
      </c>
      <c r="C184" s="66">
        <v>0</v>
      </c>
      <c r="D184" s="66">
        <v>0</v>
      </c>
      <c r="E184" s="66">
        <v>0</v>
      </c>
      <c r="F184" s="66">
        <v>0</v>
      </c>
      <c r="G184" s="66">
        <v>0</v>
      </c>
      <c r="H184" s="66">
        <v>0</v>
      </c>
      <c r="I184" s="66">
        <v>0</v>
      </c>
      <c r="J184" s="66">
        <v>0</v>
      </c>
      <c r="K184" s="66">
        <v>0</v>
      </c>
      <c r="L184" s="66">
        <v>0</v>
      </c>
      <c r="M184" s="66">
        <v>0</v>
      </c>
      <c r="N184" s="66">
        <v>0</v>
      </c>
      <c r="O184" s="94">
        <f>SUM(C184:N184)</f>
        <v>0</v>
      </c>
      <c r="P184" s="5"/>
      <c r="Q184" s="5"/>
      <c r="R184" s="5"/>
      <c r="S184" s="5"/>
      <c r="T184" s="5"/>
      <c r="U184" s="5"/>
      <c r="V184" s="5"/>
      <c r="W184" s="5"/>
      <c r="X184" s="5"/>
      <c r="Y184" s="5"/>
      <c r="Z184" s="5"/>
      <c r="AA184" s="5"/>
      <c r="AB184" s="5"/>
    </row>
    <row r="185" spans="2:28">
      <c r="B185" s="9" t="s">
        <v>23</v>
      </c>
      <c r="C185" s="66">
        <v>0</v>
      </c>
      <c r="D185" s="66">
        <v>0</v>
      </c>
      <c r="E185" s="66">
        <v>0</v>
      </c>
      <c r="F185" s="66">
        <v>0</v>
      </c>
      <c r="G185" s="66">
        <v>0</v>
      </c>
      <c r="H185" s="66">
        <v>0</v>
      </c>
      <c r="I185" s="66">
        <v>0</v>
      </c>
      <c r="J185" s="66">
        <v>0</v>
      </c>
      <c r="K185" s="66">
        <v>0</v>
      </c>
      <c r="L185" s="66">
        <v>0</v>
      </c>
      <c r="M185" s="66">
        <v>0</v>
      </c>
      <c r="N185" s="66">
        <v>0</v>
      </c>
      <c r="O185" s="94">
        <f t="shared" ref="O185:O186" si="58">SUM(C185:N185)</f>
        <v>0</v>
      </c>
      <c r="P185" s="5"/>
      <c r="Q185" s="5"/>
      <c r="R185" s="5"/>
      <c r="S185" s="5"/>
      <c r="T185" s="5"/>
      <c r="U185" s="5"/>
      <c r="V185" s="5"/>
      <c r="W185" s="5"/>
      <c r="X185" s="5"/>
      <c r="Y185" s="5"/>
      <c r="Z185" s="5"/>
      <c r="AA185" s="5"/>
      <c r="AB185" s="5"/>
    </row>
    <row r="186" spans="2:28">
      <c r="B186" s="9" t="s">
        <v>24</v>
      </c>
      <c r="C186" s="66">
        <v>0</v>
      </c>
      <c r="D186" s="66">
        <v>0</v>
      </c>
      <c r="E186" s="66">
        <v>0</v>
      </c>
      <c r="F186" s="66">
        <v>0</v>
      </c>
      <c r="G186" s="66">
        <v>0</v>
      </c>
      <c r="H186" s="66">
        <v>0</v>
      </c>
      <c r="I186" s="66">
        <v>0</v>
      </c>
      <c r="J186" s="66">
        <v>0</v>
      </c>
      <c r="K186" s="66">
        <v>0</v>
      </c>
      <c r="L186" s="66">
        <v>0</v>
      </c>
      <c r="M186" s="66">
        <v>0</v>
      </c>
      <c r="N186" s="66">
        <v>0</v>
      </c>
      <c r="O186" s="94">
        <f t="shared" si="58"/>
        <v>0</v>
      </c>
      <c r="P186" s="5"/>
      <c r="Q186" s="5"/>
      <c r="R186" s="5"/>
      <c r="S186" s="5"/>
      <c r="T186" s="5"/>
      <c r="U186" s="5"/>
      <c r="V186" s="5"/>
      <c r="W186" s="5"/>
      <c r="X186" s="5"/>
      <c r="Y186" s="5"/>
      <c r="Z186" s="5"/>
      <c r="AA186" s="5"/>
      <c r="AB186" s="5"/>
    </row>
    <row r="187" spans="2:28">
      <c r="B187" s="9"/>
      <c r="C187" s="105"/>
      <c r="D187" s="105"/>
      <c r="E187" s="105"/>
      <c r="F187" s="105"/>
      <c r="G187" s="105"/>
      <c r="H187" s="105"/>
      <c r="I187" s="105"/>
      <c r="J187" s="105"/>
      <c r="K187" s="105"/>
      <c r="L187" s="105"/>
      <c r="M187" s="105"/>
      <c r="N187" s="105"/>
      <c r="O187" s="106"/>
      <c r="P187" s="5"/>
      <c r="Q187" s="5"/>
      <c r="R187" s="5"/>
      <c r="S187" s="5"/>
      <c r="T187" s="5"/>
      <c r="U187" s="5"/>
      <c r="V187" s="5"/>
      <c r="W187" s="5"/>
      <c r="X187" s="5"/>
      <c r="Y187" s="5"/>
      <c r="Z187" s="5"/>
      <c r="AA187" s="5"/>
      <c r="AB187" s="5"/>
    </row>
    <row r="188" spans="2:28" s="4" customFormat="1" ht="15.75" thickBot="1">
      <c r="B188" s="51" t="s">
        <v>65</v>
      </c>
      <c r="C188" s="98">
        <f>+C189+C194+C198</f>
        <v>926.78534778296842</v>
      </c>
      <c r="D188" s="98">
        <f t="shared" ref="D188:N188" si="59">+D189+D194</f>
        <v>931.0506803802964</v>
      </c>
      <c r="E188" s="99">
        <f t="shared" si="59"/>
        <v>936.96602547770635</v>
      </c>
      <c r="F188" s="99">
        <f t="shared" si="59"/>
        <v>939.95564683448833</v>
      </c>
      <c r="G188" s="99">
        <f t="shared" si="59"/>
        <v>945.5543641951823</v>
      </c>
      <c r="H188" s="99">
        <f t="shared" si="59"/>
        <v>953.5787581191463</v>
      </c>
      <c r="I188" s="99">
        <f t="shared" si="59"/>
        <v>960.70514036890233</v>
      </c>
      <c r="J188" s="99">
        <f t="shared" si="59"/>
        <v>972.90664531101538</v>
      </c>
      <c r="K188" s="99">
        <f t="shared" si="59"/>
        <v>975.36612569632132</v>
      </c>
      <c r="L188" s="99">
        <f t="shared" si="59"/>
        <v>982.07276117000936</v>
      </c>
      <c r="M188" s="107">
        <f t="shared" si="59"/>
        <v>0</v>
      </c>
      <c r="N188" s="107">
        <f t="shared" si="59"/>
        <v>0</v>
      </c>
      <c r="O188" s="99"/>
      <c r="P188" s="5"/>
      <c r="Q188" s="5"/>
      <c r="R188" s="5"/>
      <c r="S188" s="5"/>
      <c r="T188" s="5"/>
      <c r="U188" s="5"/>
      <c r="V188" s="5"/>
      <c r="W188" s="5"/>
      <c r="X188" s="5"/>
      <c r="Y188" s="5"/>
      <c r="Z188" s="5"/>
      <c r="AA188" s="5"/>
      <c r="AB188" s="5"/>
    </row>
    <row r="189" spans="2:28" s="4" customFormat="1" ht="15.75" thickTop="1">
      <c r="B189" s="49" t="s">
        <v>21</v>
      </c>
      <c r="C189" s="100">
        <f t="shared" ref="C189:N189" si="60">SUM(C190:C192)</f>
        <v>668.97293143750767</v>
      </c>
      <c r="D189" s="100">
        <f t="shared" si="60"/>
        <v>673.23826403483565</v>
      </c>
      <c r="E189" s="92">
        <f t="shared" si="60"/>
        <v>679.15360913224561</v>
      </c>
      <c r="F189" s="92">
        <f t="shared" si="60"/>
        <v>682.14323048902759</v>
      </c>
      <c r="G189" s="92">
        <f t="shared" si="60"/>
        <v>687.74194784972156</v>
      </c>
      <c r="H189" s="92">
        <f t="shared" si="60"/>
        <v>695.76634177368555</v>
      </c>
      <c r="I189" s="92">
        <f t="shared" si="60"/>
        <v>702.89272402344159</v>
      </c>
      <c r="J189" s="92">
        <f t="shared" si="60"/>
        <v>715.09422896555463</v>
      </c>
      <c r="K189" s="92">
        <f t="shared" si="60"/>
        <v>717.55370935086057</v>
      </c>
      <c r="L189" s="92">
        <f t="shared" si="60"/>
        <v>724.26034482454861</v>
      </c>
      <c r="M189" s="92">
        <f t="shared" si="60"/>
        <v>0</v>
      </c>
      <c r="N189" s="92">
        <f t="shared" si="60"/>
        <v>0</v>
      </c>
      <c r="O189" s="92"/>
      <c r="P189" s="5"/>
      <c r="Q189" s="5"/>
      <c r="R189" s="5"/>
      <c r="S189" s="5"/>
      <c r="T189" s="5"/>
      <c r="U189" s="5"/>
      <c r="V189" s="5"/>
      <c r="W189" s="5"/>
      <c r="X189" s="5"/>
      <c r="Y189" s="5"/>
      <c r="Z189" s="5"/>
      <c r="AA189" s="5"/>
      <c r="AB189" s="5"/>
    </row>
    <row r="190" spans="2:28" s="4" customFormat="1">
      <c r="B190" s="9" t="s">
        <v>22</v>
      </c>
      <c r="C190" s="64">
        <v>668.97293143750767</v>
      </c>
      <c r="D190" s="64">
        <v>673.23826403483565</v>
      </c>
      <c r="E190" s="64">
        <v>679.15360913224561</v>
      </c>
      <c r="F190" s="64">
        <v>682.14323048902759</v>
      </c>
      <c r="G190" s="64">
        <v>687.74194784972156</v>
      </c>
      <c r="H190" s="64">
        <v>695.76634177368555</v>
      </c>
      <c r="I190" s="64">
        <v>702.89272402344159</v>
      </c>
      <c r="J190" s="64">
        <v>715.09422896555463</v>
      </c>
      <c r="K190" s="64">
        <v>717.55370935086057</v>
      </c>
      <c r="L190" s="66">
        <v>724.26034482454861</v>
      </c>
      <c r="M190" s="66">
        <v>0</v>
      </c>
      <c r="N190" s="66">
        <v>0</v>
      </c>
      <c r="O190" s="94"/>
      <c r="P190" s="5"/>
      <c r="Q190" s="5"/>
      <c r="R190" s="5"/>
      <c r="S190" s="5"/>
      <c r="T190" s="5"/>
      <c r="U190" s="5"/>
      <c r="V190" s="5"/>
      <c r="W190" s="5"/>
      <c r="X190" s="5"/>
      <c r="Y190" s="5"/>
      <c r="Z190" s="5"/>
      <c r="AA190" s="5"/>
      <c r="AB190" s="5"/>
    </row>
    <row r="191" spans="2:28" s="4" customFormat="1">
      <c r="B191" s="9" t="s">
        <v>23</v>
      </c>
      <c r="C191" s="68">
        <v>0</v>
      </c>
      <c r="D191" s="68">
        <v>0</v>
      </c>
      <c r="E191" s="102">
        <v>0</v>
      </c>
      <c r="F191" s="102">
        <v>0</v>
      </c>
      <c r="G191" s="102">
        <v>0</v>
      </c>
      <c r="H191" s="102">
        <v>0</v>
      </c>
      <c r="I191" s="102">
        <v>0</v>
      </c>
      <c r="J191" s="102">
        <v>0</v>
      </c>
      <c r="K191" s="102">
        <v>0</v>
      </c>
      <c r="L191" s="102">
        <v>0</v>
      </c>
      <c r="M191" s="102">
        <v>0</v>
      </c>
      <c r="N191" s="102">
        <v>0</v>
      </c>
      <c r="O191" s="94"/>
      <c r="P191" s="5"/>
      <c r="Q191" s="5"/>
      <c r="R191" s="5"/>
      <c r="S191" s="5"/>
      <c r="T191" s="5"/>
      <c r="U191" s="5"/>
      <c r="V191" s="5"/>
      <c r="W191" s="5"/>
      <c r="X191" s="5"/>
      <c r="Y191" s="5"/>
      <c r="Z191" s="5"/>
      <c r="AA191" s="5"/>
      <c r="AB191" s="5"/>
    </row>
    <row r="192" spans="2:28" s="4" customFormat="1">
      <c r="B192" s="9" t="s">
        <v>24</v>
      </c>
      <c r="C192" s="68">
        <v>0</v>
      </c>
      <c r="D192" s="68">
        <v>0</v>
      </c>
      <c r="E192" s="102">
        <v>0</v>
      </c>
      <c r="F192" s="102">
        <v>0</v>
      </c>
      <c r="G192" s="102">
        <v>0</v>
      </c>
      <c r="H192" s="102">
        <v>0</v>
      </c>
      <c r="I192" s="102">
        <v>0</v>
      </c>
      <c r="J192" s="102">
        <v>0</v>
      </c>
      <c r="K192" s="102">
        <v>0</v>
      </c>
      <c r="L192" s="102">
        <v>0</v>
      </c>
      <c r="M192" s="102">
        <v>0</v>
      </c>
      <c r="N192" s="102">
        <v>0</v>
      </c>
      <c r="O192" s="94"/>
      <c r="P192" s="5"/>
      <c r="Q192" s="5"/>
      <c r="R192" s="5"/>
      <c r="S192" s="5"/>
      <c r="T192" s="5"/>
      <c r="U192" s="5"/>
      <c r="V192" s="5"/>
      <c r="W192" s="5"/>
      <c r="X192" s="5"/>
      <c r="Y192" s="5"/>
      <c r="Z192" s="5"/>
      <c r="AA192" s="5"/>
      <c r="AB192" s="5"/>
    </row>
    <row r="193" spans="2:28" s="4" customFormat="1">
      <c r="B193" s="9"/>
      <c r="C193" s="64"/>
      <c r="D193" s="64"/>
      <c r="E193" s="108"/>
      <c r="F193" s="108"/>
      <c r="G193" s="108"/>
      <c r="H193" s="108"/>
      <c r="I193" s="108"/>
      <c r="J193" s="108"/>
      <c r="K193" s="108"/>
      <c r="L193" s="108"/>
      <c r="M193" s="108"/>
      <c r="N193" s="108"/>
      <c r="O193" s="103"/>
      <c r="P193" s="5"/>
      <c r="Q193" s="5"/>
      <c r="R193" s="5"/>
      <c r="S193" s="5"/>
      <c r="T193" s="5"/>
      <c r="U193" s="5"/>
      <c r="V193" s="5"/>
      <c r="W193" s="5"/>
      <c r="X193" s="5"/>
      <c r="Y193" s="5"/>
      <c r="Z193" s="5"/>
      <c r="AA193" s="5"/>
      <c r="AB193" s="5"/>
    </row>
    <row r="194" spans="2:28" s="4" customFormat="1">
      <c r="B194" s="49" t="s">
        <v>25</v>
      </c>
      <c r="C194" s="100">
        <f t="shared" ref="C194:N194" si="61">SUM(C195:C197)</f>
        <v>257.81241634546075</v>
      </c>
      <c r="D194" s="100">
        <f t="shared" si="61"/>
        <v>257.81241634546075</v>
      </c>
      <c r="E194" s="92">
        <f t="shared" si="61"/>
        <v>257.81241634546075</v>
      </c>
      <c r="F194" s="92">
        <f t="shared" si="61"/>
        <v>257.81241634546075</v>
      </c>
      <c r="G194" s="92">
        <f t="shared" si="61"/>
        <v>257.81241634546075</v>
      </c>
      <c r="H194" s="92">
        <f t="shared" si="61"/>
        <v>257.81241634546075</v>
      </c>
      <c r="I194" s="92">
        <f t="shared" si="61"/>
        <v>257.81241634546075</v>
      </c>
      <c r="J194" s="92">
        <f t="shared" si="61"/>
        <v>257.81241634546075</v>
      </c>
      <c r="K194" s="92">
        <f t="shared" si="61"/>
        <v>257.81241634546075</v>
      </c>
      <c r="L194" s="92">
        <f t="shared" si="61"/>
        <v>257.81241634546075</v>
      </c>
      <c r="M194" s="92">
        <f t="shared" si="61"/>
        <v>0</v>
      </c>
      <c r="N194" s="92">
        <f t="shared" si="61"/>
        <v>0</v>
      </c>
      <c r="O194" s="92"/>
      <c r="P194" s="5"/>
      <c r="Q194" s="5"/>
      <c r="R194" s="5"/>
      <c r="S194" s="5"/>
      <c r="T194" s="5"/>
      <c r="U194" s="5"/>
      <c r="V194" s="5"/>
      <c r="W194" s="5"/>
      <c r="X194" s="5"/>
      <c r="Y194" s="5"/>
      <c r="Z194" s="5"/>
      <c r="AA194" s="5"/>
      <c r="AB194" s="5"/>
    </row>
    <row r="195" spans="2:28" s="4" customFormat="1">
      <c r="B195" s="9" t="s">
        <v>22</v>
      </c>
      <c r="C195" s="64">
        <v>19.769981614651726</v>
      </c>
      <c r="D195" s="64">
        <v>19.769981614651726</v>
      </c>
      <c r="E195" s="64">
        <v>19.769981614651726</v>
      </c>
      <c r="F195" s="64">
        <v>19.769981614651726</v>
      </c>
      <c r="G195" s="66">
        <v>19.769981614651726</v>
      </c>
      <c r="H195" s="64">
        <v>19.769981614651726</v>
      </c>
      <c r="I195" s="64">
        <v>19.769981614651726</v>
      </c>
      <c r="J195" s="64">
        <v>19.769981614651726</v>
      </c>
      <c r="K195" s="64">
        <v>19.769981614651726</v>
      </c>
      <c r="L195" s="64">
        <v>19.769981614651726</v>
      </c>
      <c r="M195" s="64">
        <v>0</v>
      </c>
      <c r="N195" s="64">
        <v>0</v>
      </c>
      <c r="O195" s="94"/>
      <c r="P195" s="5"/>
      <c r="Q195" s="5"/>
      <c r="R195" s="5"/>
      <c r="S195" s="5"/>
      <c r="T195" s="5"/>
      <c r="U195" s="5"/>
      <c r="V195" s="5"/>
      <c r="W195" s="5"/>
      <c r="X195" s="5"/>
      <c r="Y195" s="5"/>
      <c r="Z195" s="5"/>
      <c r="AA195" s="5"/>
      <c r="AB195" s="5"/>
    </row>
    <row r="196" spans="2:28" s="4" customFormat="1">
      <c r="B196" s="9" t="s">
        <v>23</v>
      </c>
      <c r="C196" s="66">
        <v>238.04243473080899</v>
      </c>
      <c r="D196" s="66">
        <v>238.04243473080899</v>
      </c>
      <c r="E196" s="66">
        <v>238.04243473080899</v>
      </c>
      <c r="F196" s="66">
        <v>238.04243473080899</v>
      </c>
      <c r="G196" s="66">
        <v>238.04243473080899</v>
      </c>
      <c r="H196" s="66">
        <v>238.04243473080899</v>
      </c>
      <c r="I196" s="66">
        <v>238.04243473080899</v>
      </c>
      <c r="J196" s="66">
        <v>238.04243473080899</v>
      </c>
      <c r="K196" s="66">
        <v>238.04243473080899</v>
      </c>
      <c r="L196" s="66">
        <v>238.04243473080899</v>
      </c>
      <c r="M196" s="66">
        <v>0</v>
      </c>
      <c r="N196" s="66">
        <v>0</v>
      </c>
      <c r="O196" s="94"/>
      <c r="P196" s="5"/>
      <c r="Q196" s="5"/>
      <c r="R196" s="5"/>
      <c r="S196" s="5"/>
      <c r="T196" s="5"/>
      <c r="U196" s="5"/>
      <c r="V196" s="5"/>
      <c r="W196" s="5"/>
      <c r="X196" s="5"/>
      <c r="Y196" s="5"/>
      <c r="Z196" s="5"/>
      <c r="AA196" s="5"/>
      <c r="AB196" s="5"/>
    </row>
    <row r="197" spans="2:28" s="4" customFormat="1">
      <c r="B197" s="9" t="s">
        <v>24</v>
      </c>
      <c r="C197" s="64">
        <v>0</v>
      </c>
      <c r="D197" s="64">
        <v>0</v>
      </c>
      <c r="E197" s="64">
        <v>0</v>
      </c>
      <c r="F197" s="64">
        <v>0</v>
      </c>
      <c r="G197" s="66">
        <v>0</v>
      </c>
      <c r="H197" s="64">
        <v>0</v>
      </c>
      <c r="I197" s="64">
        <v>0</v>
      </c>
      <c r="J197" s="64">
        <v>0</v>
      </c>
      <c r="K197" s="64">
        <v>0</v>
      </c>
      <c r="L197" s="64">
        <v>0</v>
      </c>
      <c r="M197" s="64">
        <v>0</v>
      </c>
      <c r="N197" s="64">
        <v>0</v>
      </c>
      <c r="O197" s="94"/>
      <c r="P197" s="5"/>
      <c r="Q197" s="5"/>
      <c r="R197" s="5"/>
      <c r="S197" s="5"/>
      <c r="T197" s="5"/>
      <c r="U197" s="5"/>
      <c r="V197" s="5"/>
      <c r="W197" s="5"/>
      <c r="X197" s="5"/>
      <c r="Y197" s="5"/>
      <c r="Z197" s="5"/>
      <c r="AA197" s="5"/>
      <c r="AB197" s="5"/>
    </row>
    <row r="198" spans="2:28" s="4" customFormat="1">
      <c r="B198" s="49" t="s">
        <v>26</v>
      </c>
      <c r="C198" s="100">
        <f t="shared" ref="C198:N198" si="62">SUM(C199:C201)</f>
        <v>0</v>
      </c>
      <c r="D198" s="100">
        <f t="shared" si="62"/>
        <v>0</v>
      </c>
      <c r="E198" s="92">
        <f t="shared" si="62"/>
        <v>0</v>
      </c>
      <c r="F198" s="92">
        <f t="shared" si="62"/>
        <v>0</v>
      </c>
      <c r="G198" s="92">
        <f t="shared" si="62"/>
        <v>0</v>
      </c>
      <c r="H198" s="92">
        <f t="shared" si="62"/>
        <v>0</v>
      </c>
      <c r="I198" s="92">
        <f t="shared" si="62"/>
        <v>0</v>
      </c>
      <c r="J198" s="92">
        <f t="shared" si="62"/>
        <v>0</v>
      </c>
      <c r="K198" s="92">
        <f t="shared" si="62"/>
        <v>0</v>
      </c>
      <c r="L198" s="92">
        <f t="shared" si="62"/>
        <v>0</v>
      </c>
      <c r="M198" s="71">
        <f t="shared" si="62"/>
        <v>0</v>
      </c>
      <c r="N198" s="71">
        <f t="shared" si="62"/>
        <v>0</v>
      </c>
      <c r="O198" s="92"/>
      <c r="P198" s="5"/>
      <c r="Q198" s="5"/>
      <c r="R198" s="5"/>
      <c r="S198" s="5"/>
      <c r="T198" s="5"/>
      <c r="U198" s="5"/>
      <c r="V198" s="5"/>
      <c r="W198" s="5"/>
      <c r="X198" s="5"/>
      <c r="Y198" s="5"/>
      <c r="Z198" s="5"/>
      <c r="AA198" s="5"/>
      <c r="AB198" s="5"/>
    </row>
    <row r="199" spans="2:28" s="4" customFormat="1">
      <c r="B199" s="9" t="s">
        <v>22</v>
      </c>
      <c r="C199" s="66">
        <v>0</v>
      </c>
      <c r="D199" s="66">
        <v>0</v>
      </c>
      <c r="E199" s="66">
        <v>0</v>
      </c>
      <c r="F199" s="66">
        <v>0</v>
      </c>
      <c r="G199" s="66">
        <v>0</v>
      </c>
      <c r="H199" s="64">
        <v>0</v>
      </c>
      <c r="I199" s="64">
        <v>0</v>
      </c>
      <c r="J199" s="64">
        <v>0</v>
      </c>
      <c r="K199" s="64">
        <v>0</v>
      </c>
      <c r="L199" s="64">
        <v>0</v>
      </c>
      <c r="M199" s="64">
        <v>0</v>
      </c>
      <c r="N199" s="64">
        <v>0</v>
      </c>
      <c r="O199" s="94"/>
      <c r="P199" s="5"/>
      <c r="Q199" s="5"/>
      <c r="R199" s="5"/>
      <c r="S199" s="5"/>
      <c r="T199" s="5"/>
      <c r="U199" s="5"/>
      <c r="V199" s="5"/>
      <c r="W199" s="5"/>
      <c r="X199" s="5"/>
      <c r="Y199" s="5"/>
      <c r="Z199" s="5"/>
      <c r="AA199" s="5"/>
      <c r="AB199" s="5"/>
    </row>
    <row r="200" spans="2:28" s="4" customFormat="1">
      <c r="B200" s="9" t="s">
        <v>23</v>
      </c>
      <c r="C200" s="66">
        <v>0</v>
      </c>
      <c r="D200" s="66">
        <v>0</v>
      </c>
      <c r="E200" s="66">
        <v>0</v>
      </c>
      <c r="F200" s="66">
        <v>0</v>
      </c>
      <c r="G200" s="66">
        <v>0</v>
      </c>
      <c r="H200" s="64">
        <v>0</v>
      </c>
      <c r="I200" s="64">
        <v>0</v>
      </c>
      <c r="J200" s="64">
        <v>0</v>
      </c>
      <c r="K200" s="64">
        <v>0</v>
      </c>
      <c r="L200" s="64">
        <v>0</v>
      </c>
      <c r="M200" s="64">
        <v>0</v>
      </c>
      <c r="N200" s="64">
        <v>0</v>
      </c>
      <c r="O200" s="94"/>
      <c r="P200" s="5"/>
      <c r="Q200" s="5"/>
      <c r="R200" s="5"/>
      <c r="S200" s="5"/>
      <c r="T200" s="5"/>
      <c r="U200" s="5"/>
      <c r="V200" s="5"/>
      <c r="W200" s="5"/>
      <c r="X200" s="5"/>
      <c r="Y200" s="5"/>
      <c r="Z200" s="5"/>
      <c r="AA200" s="5"/>
      <c r="AB200" s="5"/>
    </row>
    <row r="201" spans="2:28" s="4" customFormat="1">
      <c r="B201" s="9" t="s">
        <v>24</v>
      </c>
      <c r="C201" s="66">
        <v>0</v>
      </c>
      <c r="D201" s="66">
        <v>0</v>
      </c>
      <c r="E201" s="66">
        <v>0</v>
      </c>
      <c r="F201" s="66">
        <v>0</v>
      </c>
      <c r="G201" s="66">
        <v>0</v>
      </c>
      <c r="H201" s="64">
        <v>0</v>
      </c>
      <c r="I201" s="64">
        <v>0</v>
      </c>
      <c r="J201" s="64">
        <v>0</v>
      </c>
      <c r="K201" s="64">
        <v>0</v>
      </c>
      <c r="L201" s="64">
        <v>0</v>
      </c>
      <c r="M201" s="64">
        <v>0</v>
      </c>
      <c r="N201" s="64">
        <v>0</v>
      </c>
      <c r="O201" s="94"/>
      <c r="P201" s="5"/>
      <c r="Q201" s="5"/>
      <c r="R201" s="5"/>
      <c r="S201" s="5"/>
      <c r="T201" s="5"/>
      <c r="U201" s="5"/>
      <c r="V201" s="5"/>
      <c r="W201" s="5"/>
      <c r="X201" s="5"/>
      <c r="Y201" s="5"/>
      <c r="Z201" s="5"/>
      <c r="AA201" s="5"/>
      <c r="AB201" s="5"/>
    </row>
    <row r="202" spans="2:28">
      <c r="B202" s="20"/>
      <c r="C202" s="84"/>
      <c r="D202" s="84"/>
      <c r="E202" s="84"/>
      <c r="F202" s="84"/>
      <c r="G202" s="84"/>
      <c r="H202" s="84"/>
      <c r="I202" s="84"/>
      <c r="J202" s="84"/>
      <c r="K202" s="84"/>
      <c r="L202" s="84"/>
      <c r="M202" s="84"/>
      <c r="N202" s="84"/>
      <c r="O202" s="85"/>
      <c r="P202" s="5"/>
      <c r="Q202" s="5"/>
      <c r="R202" s="5"/>
      <c r="S202" s="5"/>
      <c r="T202" s="5"/>
      <c r="U202" s="5"/>
      <c r="V202" s="5"/>
      <c r="W202" s="5"/>
      <c r="X202" s="5"/>
      <c r="Y202" s="5"/>
      <c r="Z202" s="5"/>
      <c r="AA202" s="5"/>
      <c r="AB202" s="5"/>
    </row>
    <row r="203" spans="2:28" ht="15.75" thickBot="1">
      <c r="B203" s="51" t="s">
        <v>66</v>
      </c>
      <c r="C203" s="98">
        <f>+C204+C208+C212</f>
        <v>0</v>
      </c>
      <c r="D203" s="98">
        <f t="shared" ref="D203:O203" si="63">+D204+D208+D212</f>
        <v>0</v>
      </c>
      <c r="E203" s="98">
        <f t="shared" si="63"/>
        <v>0</v>
      </c>
      <c r="F203" s="98">
        <f t="shared" si="63"/>
        <v>0</v>
      </c>
      <c r="G203" s="98">
        <f t="shared" si="63"/>
        <v>0</v>
      </c>
      <c r="H203" s="98">
        <f t="shared" si="63"/>
        <v>0</v>
      </c>
      <c r="I203" s="98">
        <f t="shared" si="63"/>
        <v>0</v>
      </c>
      <c r="J203" s="98">
        <f t="shared" si="63"/>
        <v>4.8948871199999999</v>
      </c>
      <c r="K203" s="98">
        <f t="shared" si="63"/>
        <v>0</v>
      </c>
      <c r="L203" s="98">
        <f t="shared" si="63"/>
        <v>0</v>
      </c>
      <c r="M203" s="98">
        <f t="shared" si="63"/>
        <v>0</v>
      </c>
      <c r="N203" s="98">
        <f t="shared" si="63"/>
        <v>0</v>
      </c>
      <c r="O203" s="98">
        <f t="shared" si="63"/>
        <v>4.8948871199999999</v>
      </c>
      <c r="P203" s="5"/>
      <c r="Q203" s="5"/>
      <c r="R203" s="5"/>
      <c r="S203" s="5"/>
      <c r="T203" s="5"/>
      <c r="U203" s="5"/>
      <c r="V203" s="5"/>
      <c r="W203" s="5"/>
      <c r="X203" s="5"/>
      <c r="Y203" s="5"/>
      <c r="Z203" s="5"/>
      <c r="AA203" s="5"/>
      <c r="AB203" s="5"/>
    </row>
    <row r="204" spans="2:28" ht="15.75" thickTop="1">
      <c r="B204" s="49" t="s">
        <v>21</v>
      </c>
      <c r="C204" s="100">
        <f t="shared" ref="C204:O204" si="64">SUM(C205:C207)</f>
        <v>0</v>
      </c>
      <c r="D204" s="100">
        <f t="shared" si="64"/>
        <v>0</v>
      </c>
      <c r="E204" s="100">
        <f t="shared" si="64"/>
        <v>0</v>
      </c>
      <c r="F204" s="100">
        <f t="shared" si="64"/>
        <v>0</v>
      </c>
      <c r="G204" s="100">
        <f t="shared" si="64"/>
        <v>0</v>
      </c>
      <c r="H204" s="100">
        <f t="shared" si="64"/>
        <v>0</v>
      </c>
      <c r="I204" s="100">
        <f t="shared" si="64"/>
        <v>0</v>
      </c>
      <c r="J204" s="100">
        <f t="shared" si="64"/>
        <v>4.8948871199999999</v>
      </c>
      <c r="K204" s="100">
        <f t="shared" si="64"/>
        <v>0</v>
      </c>
      <c r="L204" s="100">
        <f t="shared" si="64"/>
        <v>0</v>
      </c>
      <c r="M204" s="100">
        <f t="shared" si="64"/>
        <v>0</v>
      </c>
      <c r="N204" s="100">
        <f t="shared" si="64"/>
        <v>0</v>
      </c>
      <c r="O204" s="100">
        <f t="shared" si="64"/>
        <v>4.8948871199999999</v>
      </c>
      <c r="P204" s="5"/>
      <c r="Q204" s="5"/>
      <c r="R204" s="5"/>
      <c r="S204" s="5"/>
      <c r="T204" s="5"/>
      <c r="U204" s="5"/>
      <c r="V204" s="5"/>
      <c r="W204" s="5"/>
      <c r="X204" s="5"/>
      <c r="Y204" s="5"/>
      <c r="Z204" s="5"/>
      <c r="AA204" s="5"/>
      <c r="AB204" s="5"/>
    </row>
    <row r="205" spans="2:28">
      <c r="B205" s="9" t="s">
        <v>22</v>
      </c>
      <c r="C205" s="68">
        <v>0</v>
      </c>
      <c r="D205" s="68">
        <v>0</v>
      </c>
      <c r="E205" s="68">
        <v>0</v>
      </c>
      <c r="F205" s="68">
        <v>0</v>
      </c>
      <c r="G205" s="68">
        <v>0</v>
      </c>
      <c r="H205" s="68">
        <v>0</v>
      </c>
      <c r="I205" s="68">
        <v>0</v>
      </c>
      <c r="J205" s="68">
        <v>4.8948871199999999</v>
      </c>
      <c r="K205" s="68">
        <v>0</v>
      </c>
      <c r="L205" s="68">
        <v>0</v>
      </c>
      <c r="M205" s="68">
        <v>0</v>
      </c>
      <c r="N205" s="68">
        <v>0</v>
      </c>
      <c r="O205" s="94">
        <f>SUM(C205:N205)</f>
        <v>4.8948871199999999</v>
      </c>
      <c r="P205" s="5"/>
      <c r="Q205" s="5"/>
      <c r="R205" s="5"/>
      <c r="S205" s="5"/>
      <c r="T205" s="5"/>
      <c r="U205" s="5"/>
      <c r="V205" s="5"/>
      <c r="W205" s="5"/>
      <c r="X205" s="5"/>
      <c r="Y205" s="5"/>
      <c r="Z205" s="5"/>
      <c r="AA205" s="5"/>
      <c r="AB205" s="5"/>
    </row>
    <row r="206" spans="2:28">
      <c r="B206" s="9" t="s">
        <v>23</v>
      </c>
      <c r="C206" s="68">
        <v>0</v>
      </c>
      <c r="D206" s="68">
        <v>0</v>
      </c>
      <c r="E206" s="68">
        <v>0</v>
      </c>
      <c r="F206" s="68">
        <v>0</v>
      </c>
      <c r="G206" s="68">
        <v>0</v>
      </c>
      <c r="H206" s="68">
        <v>0</v>
      </c>
      <c r="I206" s="68">
        <v>0</v>
      </c>
      <c r="J206" s="68">
        <v>0</v>
      </c>
      <c r="K206" s="68">
        <v>0</v>
      </c>
      <c r="L206" s="68">
        <v>0</v>
      </c>
      <c r="M206" s="68">
        <v>0</v>
      </c>
      <c r="N206" s="68">
        <v>0</v>
      </c>
      <c r="O206" s="94">
        <f>SUM(C206:N206)</f>
        <v>0</v>
      </c>
      <c r="P206" s="5"/>
      <c r="Q206" s="5"/>
      <c r="R206" s="5"/>
      <c r="S206" s="5"/>
      <c r="T206" s="5"/>
      <c r="U206" s="5"/>
      <c r="V206" s="5"/>
      <c r="W206" s="5"/>
      <c r="X206" s="5"/>
      <c r="Y206" s="5"/>
      <c r="Z206" s="5"/>
      <c r="AA206" s="5"/>
      <c r="AB206" s="5"/>
    </row>
    <row r="207" spans="2:28">
      <c r="B207" s="9" t="s">
        <v>24</v>
      </c>
      <c r="C207" s="68">
        <v>0</v>
      </c>
      <c r="D207" s="68">
        <v>0</v>
      </c>
      <c r="E207" s="68">
        <v>0</v>
      </c>
      <c r="F207" s="68">
        <v>0</v>
      </c>
      <c r="G207" s="68">
        <v>0</v>
      </c>
      <c r="H207" s="68">
        <v>0</v>
      </c>
      <c r="I207" s="68">
        <v>0</v>
      </c>
      <c r="J207" s="68">
        <v>0</v>
      </c>
      <c r="K207" s="68">
        <v>0</v>
      </c>
      <c r="L207" s="68">
        <v>0</v>
      </c>
      <c r="M207" s="68">
        <v>0</v>
      </c>
      <c r="N207" s="68">
        <v>0</v>
      </c>
      <c r="O207" s="94">
        <f>SUM(C207:N207)</f>
        <v>0</v>
      </c>
      <c r="P207" s="5"/>
      <c r="Q207" s="5"/>
      <c r="R207" s="5"/>
      <c r="S207" s="5"/>
      <c r="T207" s="5"/>
      <c r="U207" s="5"/>
      <c r="V207" s="5"/>
      <c r="W207" s="5"/>
      <c r="X207" s="5"/>
      <c r="Y207" s="5"/>
      <c r="Z207" s="5"/>
      <c r="AA207" s="5"/>
      <c r="AB207" s="5"/>
    </row>
    <row r="208" spans="2:28">
      <c r="B208" s="49" t="s">
        <v>25</v>
      </c>
      <c r="C208" s="100">
        <f t="shared" ref="C208:N208" si="65">SUM(C209:C211)</f>
        <v>0</v>
      </c>
      <c r="D208" s="100">
        <f t="shared" si="65"/>
        <v>0</v>
      </c>
      <c r="E208" s="100">
        <f t="shared" si="65"/>
        <v>0</v>
      </c>
      <c r="F208" s="100">
        <f t="shared" si="65"/>
        <v>0</v>
      </c>
      <c r="G208" s="100">
        <f t="shared" si="65"/>
        <v>0</v>
      </c>
      <c r="H208" s="100">
        <f t="shared" si="65"/>
        <v>0</v>
      </c>
      <c r="I208" s="100">
        <f t="shared" si="65"/>
        <v>0</v>
      </c>
      <c r="J208" s="100">
        <f t="shared" si="65"/>
        <v>0</v>
      </c>
      <c r="K208" s="100">
        <f t="shared" si="65"/>
        <v>0</v>
      </c>
      <c r="L208" s="100">
        <f t="shared" si="65"/>
        <v>0</v>
      </c>
      <c r="M208" s="100">
        <f t="shared" si="65"/>
        <v>0</v>
      </c>
      <c r="N208" s="100">
        <f t="shared" si="65"/>
        <v>0</v>
      </c>
      <c r="O208" s="104">
        <f>SUM(O209:O211)</f>
        <v>0</v>
      </c>
      <c r="P208" s="5"/>
      <c r="Q208" s="5"/>
      <c r="R208" s="5"/>
      <c r="S208" s="5"/>
      <c r="T208" s="5"/>
      <c r="U208" s="5"/>
      <c r="V208" s="5"/>
      <c r="W208" s="5"/>
      <c r="X208" s="5"/>
      <c r="Y208" s="5"/>
      <c r="Z208" s="5"/>
      <c r="AA208" s="5"/>
      <c r="AB208" s="5"/>
    </row>
    <row r="209" spans="2:28">
      <c r="B209" s="9" t="s">
        <v>22</v>
      </c>
      <c r="C209" s="68">
        <v>0</v>
      </c>
      <c r="D209" s="68">
        <v>0</v>
      </c>
      <c r="E209" s="102">
        <v>0</v>
      </c>
      <c r="F209" s="102">
        <v>0</v>
      </c>
      <c r="G209" s="102">
        <v>0</v>
      </c>
      <c r="H209" s="102">
        <v>0</v>
      </c>
      <c r="I209" s="102">
        <v>0</v>
      </c>
      <c r="J209" s="102">
        <v>0</v>
      </c>
      <c r="K209" s="102">
        <v>0</v>
      </c>
      <c r="L209" s="102">
        <v>0</v>
      </c>
      <c r="M209" s="102">
        <v>0</v>
      </c>
      <c r="N209" s="102">
        <v>0</v>
      </c>
      <c r="O209" s="94">
        <f>SUM(C209:N209)</f>
        <v>0</v>
      </c>
      <c r="P209" s="5"/>
      <c r="Q209" s="5"/>
      <c r="R209" s="5"/>
      <c r="S209" s="5"/>
      <c r="T209" s="5"/>
      <c r="U209" s="5"/>
      <c r="V209" s="5"/>
      <c r="W209" s="5"/>
      <c r="X209" s="5"/>
      <c r="Y209" s="5"/>
      <c r="Z209" s="5"/>
      <c r="AA209" s="5"/>
      <c r="AB209" s="5"/>
    </row>
    <row r="210" spans="2:28">
      <c r="B210" s="9" t="s">
        <v>23</v>
      </c>
      <c r="C210" s="68">
        <v>0</v>
      </c>
      <c r="D210" s="68">
        <v>0</v>
      </c>
      <c r="E210" s="102">
        <v>0</v>
      </c>
      <c r="F210" s="102">
        <v>0</v>
      </c>
      <c r="G210" s="102">
        <v>0</v>
      </c>
      <c r="H210" s="102">
        <v>0</v>
      </c>
      <c r="I210" s="102">
        <v>0</v>
      </c>
      <c r="J210" s="102">
        <v>0</v>
      </c>
      <c r="K210" s="102">
        <v>0</v>
      </c>
      <c r="L210" s="102">
        <v>0</v>
      </c>
      <c r="M210" s="102">
        <v>0</v>
      </c>
      <c r="N210" s="102">
        <v>0</v>
      </c>
      <c r="O210" s="94">
        <f>SUM(C210:N210)</f>
        <v>0</v>
      </c>
      <c r="P210" s="5"/>
      <c r="Q210" s="5"/>
      <c r="R210" s="5"/>
      <c r="S210" s="5"/>
      <c r="T210" s="5"/>
      <c r="U210" s="5"/>
      <c r="V210" s="5"/>
      <c r="W210" s="5"/>
      <c r="X210" s="5"/>
      <c r="Y210" s="5"/>
      <c r="Z210" s="5"/>
      <c r="AA210" s="5"/>
      <c r="AB210" s="5"/>
    </row>
    <row r="211" spans="2:28">
      <c r="B211" s="9" t="s">
        <v>24</v>
      </c>
      <c r="C211" s="68">
        <v>0</v>
      </c>
      <c r="D211" s="68">
        <v>0</v>
      </c>
      <c r="E211" s="102">
        <v>0</v>
      </c>
      <c r="F211" s="102">
        <v>0</v>
      </c>
      <c r="G211" s="102">
        <v>0</v>
      </c>
      <c r="H211" s="102">
        <v>0</v>
      </c>
      <c r="I211" s="102">
        <v>0</v>
      </c>
      <c r="J211" s="102">
        <v>0</v>
      </c>
      <c r="K211" s="102">
        <v>0</v>
      </c>
      <c r="L211" s="102">
        <v>0</v>
      </c>
      <c r="M211" s="102">
        <v>0</v>
      </c>
      <c r="N211" s="102">
        <v>0</v>
      </c>
      <c r="O211" s="94">
        <f>SUM(C211:N211)</f>
        <v>0</v>
      </c>
      <c r="P211" s="5"/>
      <c r="Q211" s="5"/>
      <c r="R211" s="5"/>
      <c r="S211" s="5"/>
      <c r="T211" s="5"/>
      <c r="U211" s="5"/>
      <c r="V211" s="5"/>
      <c r="W211" s="5"/>
      <c r="X211" s="5"/>
      <c r="Y211" s="5"/>
      <c r="Z211" s="5"/>
      <c r="AA211" s="5"/>
      <c r="AB211" s="5"/>
    </row>
    <row r="212" spans="2:28">
      <c r="B212" s="49" t="s">
        <v>26</v>
      </c>
      <c r="C212" s="100">
        <f t="shared" ref="C212:N212" si="66">SUM(C213:C215)</f>
        <v>0</v>
      </c>
      <c r="D212" s="100">
        <f t="shared" si="66"/>
        <v>0</v>
      </c>
      <c r="E212" s="92">
        <f t="shared" si="66"/>
        <v>0</v>
      </c>
      <c r="F212" s="92">
        <f t="shared" si="66"/>
        <v>0</v>
      </c>
      <c r="G212" s="92">
        <f t="shared" si="66"/>
        <v>0</v>
      </c>
      <c r="H212" s="92">
        <f t="shared" si="66"/>
        <v>0</v>
      </c>
      <c r="I212" s="92">
        <v>0</v>
      </c>
      <c r="J212" s="92">
        <v>0</v>
      </c>
      <c r="K212" s="92">
        <f t="shared" si="66"/>
        <v>0</v>
      </c>
      <c r="L212" s="104">
        <f t="shared" si="66"/>
        <v>0</v>
      </c>
      <c r="M212" s="104">
        <f t="shared" si="66"/>
        <v>0</v>
      </c>
      <c r="N212" s="104">
        <f t="shared" si="66"/>
        <v>0</v>
      </c>
      <c r="O212" s="104">
        <f>SUM(O213:O215)</f>
        <v>0</v>
      </c>
      <c r="P212" s="5"/>
      <c r="Q212" s="5"/>
      <c r="R212" s="5"/>
      <c r="S212" s="5"/>
      <c r="T212" s="5"/>
      <c r="U212" s="5"/>
      <c r="V212" s="5"/>
      <c r="W212" s="5"/>
      <c r="X212" s="5"/>
      <c r="Y212" s="5"/>
      <c r="Z212" s="5"/>
      <c r="AA212" s="5"/>
      <c r="AB212" s="5"/>
    </row>
    <row r="213" spans="2:28">
      <c r="B213" s="9" t="s">
        <v>22</v>
      </c>
      <c r="C213" s="68">
        <v>0</v>
      </c>
      <c r="D213" s="68">
        <v>0</v>
      </c>
      <c r="E213" s="102">
        <v>0</v>
      </c>
      <c r="F213" s="102">
        <v>0</v>
      </c>
      <c r="G213" s="102">
        <v>0</v>
      </c>
      <c r="H213" s="102">
        <v>0</v>
      </c>
      <c r="I213" s="102">
        <v>0</v>
      </c>
      <c r="J213" s="102">
        <v>0</v>
      </c>
      <c r="K213" s="102">
        <v>0</v>
      </c>
      <c r="L213" s="102">
        <v>0</v>
      </c>
      <c r="M213" s="102">
        <v>0</v>
      </c>
      <c r="N213" s="102">
        <v>0</v>
      </c>
      <c r="O213" s="94">
        <f>SUM(C213:N213)</f>
        <v>0</v>
      </c>
      <c r="P213" s="5"/>
      <c r="Q213" s="5"/>
      <c r="R213" s="5"/>
      <c r="S213" s="5"/>
      <c r="T213" s="5"/>
      <c r="U213" s="5"/>
      <c r="V213" s="5"/>
      <c r="W213" s="5"/>
      <c r="X213" s="5"/>
      <c r="Y213" s="5"/>
      <c r="Z213" s="5"/>
      <c r="AA213" s="5"/>
      <c r="AB213" s="5"/>
    </row>
    <row r="214" spans="2:28">
      <c r="B214" s="9" t="s">
        <v>23</v>
      </c>
      <c r="C214" s="68">
        <v>0</v>
      </c>
      <c r="D214" s="68">
        <v>0</v>
      </c>
      <c r="E214" s="102">
        <v>0</v>
      </c>
      <c r="F214" s="102">
        <v>0</v>
      </c>
      <c r="G214" s="102">
        <v>0</v>
      </c>
      <c r="H214" s="102">
        <v>0</v>
      </c>
      <c r="I214" s="102">
        <v>0</v>
      </c>
      <c r="J214" s="102">
        <v>0</v>
      </c>
      <c r="K214" s="102">
        <v>0</v>
      </c>
      <c r="L214" s="102">
        <v>0</v>
      </c>
      <c r="M214" s="102">
        <v>0</v>
      </c>
      <c r="N214" s="102">
        <v>0</v>
      </c>
      <c r="O214" s="94">
        <f>SUM(C214:N214)</f>
        <v>0</v>
      </c>
      <c r="P214" s="5"/>
      <c r="Q214" s="5"/>
      <c r="R214" s="5"/>
      <c r="S214" s="5"/>
      <c r="T214" s="5"/>
      <c r="U214" s="5"/>
      <c r="V214" s="5"/>
      <c r="W214" s="5"/>
      <c r="X214" s="5"/>
      <c r="Y214" s="5"/>
      <c r="Z214" s="5"/>
      <c r="AA214" s="5"/>
      <c r="AB214" s="5"/>
    </row>
    <row r="215" spans="2:28">
      <c r="B215" s="9" t="s">
        <v>24</v>
      </c>
      <c r="C215" s="68">
        <v>0</v>
      </c>
      <c r="D215" s="68">
        <v>0</v>
      </c>
      <c r="E215" s="102">
        <v>0</v>
      </c>
      <c r="F215" s="102">
        <v>0</v>
      </c>
      <c r="G215" s="102">
        <v>0</v>
      </c>
      <c r="H215" s="102">
        <v>0</v>
      </c>
      <c r="I215" s="102">
        <v>0</v>
      </c>
      <c r="J215" s="102">
        <v>0</v>
      </c>
      <c r="K215" s="102">
        <v>0</v>
      </c>
      <c r="L215" s="102">
        <v>0</v>
      </c>
      <c r="M215" s="102">
        <v>0</v>
      </c>
      <c r="N215" s="102">
        <v>0</v>
      </c>
      <c r="O215" s="94">
        <f>SUM(C215:N215)</f>
        <v>0</v>
      </c>
      <c r="P215" s="5"/>
      <c r="Q215" s="5"/>
      <c r="R215" s="5"/>
      <c r="S215" s="5"/>
      <c r="T215" s="5"/>
      <c r="U215" s="5"/>
      <c r="V215" s="5"/>
      <c r="W215" s="5"/>
      <c r="X215" s="5"/>
      <c r="Y215" s="5"/>
      <c r="Z215" s="5"/>
      <c r="AA215" s="5"/>
      <c r="AB215" s="5"/>
    </row>
    <row r="216" spans="2:28">
      <c r="B216" s="22"/>
      <c r="C216" s="95"/>
      <c r="D216" s="95"/>
      <c r="E216" s="95"/>
      <c r="F216" s="95"/>
      <c r="G216" s="95"/>
      <c r="H216" s="95"/>
      <c r="I216" s="95"/>
      <c r="J216" s="95"/>
      <c r="K216" s="95"/>
      <c r="L216" s="95"/>
      <c r="M216" s="95"/>
      <c r="N216" s="95"/>
      <c r="O216" s="85"/>
      <c r="P216" s="5"/>
      <c r="Q216" s="5"/>
      <c r="R216" s="5"/>
      <c r="S216" s="5"/>
      <c r="T216" s="5"/>
      <c r="U216" s="5"/>
      <c r="V216" s="5"/>
      <c r="W216" s="5"/>
      <c r="X216" s="5"/>
      <c r="Y216" s="5"/>
      <c r="Z216" s="5"/>
      <c r="AA216" s="5"/>
      <c r="AB216" s="5"/>
    </row>
    <row r="217" spans="2:28" ht="15.75" thickBot="1">
      <c r="B217" s="51" t="s">
        <v>67</v>
      </c>
      <c r="C217" s="98">
        <f>+C218+C222+C226</f>
        <v>0</v>
      </c>
      <c r="D217" s="98">
        <f t="shared" ref="D217:O217" si="67">+D218+D222+D226</f>
        <v>0</v>
      </c>
      <c r="E217" s="98">
        <f t="shared" si="67"/>
        <v>0</v>
      </c>
      <c r="F217" s="98">
        <f t="shared" si="67"/>
        <v>0</v>
      </c>
      <c r="G217" s="98">
        <f t="shared" si="67"/>
        <v>0</v>
      </c>
      <c r="H217" s="98">
        <f t="shared" si="67"/>
        <v>0</v>
      </c>
      <c r="I217" s="98">
        <f t="shared" si="67"/>
        <v>0</v>
      </c>
      <c r="J217" s="98">
        <f t="shared" si="67"/>
        <v>0</v>
      </c>
      <c r="K217" s="98">
        <f t="shared" si="67"/>
        <v>0</v>
      </c>
      <c r="L217" s="98">
        <f t="shared" si="67"/>
        <v>0</v>
      </c>
      <c r="M217" s="98">
        <f t="shared" si="67"/>
        <v>0</v>
      </c>
      <c r="N217" s="98">
        <f t="shared" si="67"/>
        <v>0</v>
      </c>
      <c r="O217" s="98">
        <f t="shared" si="67"/>
        <v>0</v>
      </c>
      <c r="P217" s="5"/>
      <c r="Q217" s="5"/>
      <c r="R217" s="5"/>
      <c r="S217" s="5"/>
      <c r="T217" s="5"/>
      <c r="U217" s="5"/>
      <c r="V217" s="5"/>
      <c r="W217" s="5"/>
      <c r="X217" s="5"/>
      <c r="Y217" s="5"/>
      <c r="Z217" s="5"/>
      <c r="AA217" s="5"/>
      <c r="AB217" s="5"/>
    </row>
    <row r="218" spans="2:28" ht="15.75" thickTop="1">
      <c r="B218" s="49" t="s">
        <v>21</v>
      </c>
      <c r="C218" s="100">
        <f t="shared" ref="C218:O218" si="68">SUM(C219:C221)</f>
        <v>0</v>
      </c>
      <c r="D218" s="100">
        <f t="shared" si="68"/>
        <v>0</v>
      </c>
      <c r="E218" s="100">
        <f t="shared" si="68"/>
        <v>0</v>
      </c>
      <c r="F218" s="100">
        <f t="shared" si="68"/>
        <v>0</v>
      </c>
      <c r="G218" s="100">
        <f t="shared" si="68"/>
        <v>0</v>
      </c>
      <c r="H218" s="100">
        <f t="shared" si="68"/>
        <v>0</v>
      </c>
      <c r="I218" s="100">
        <f t="shared" si="68"/>
        <v>0</v>
      </c>
      <c r="J218" s="100">
        <f t="shared" si="68"/>
        <v>0</v>
      </c>
      <c r="K218" s="100">
        <f t="shared" si="68"/>
        <v>0</v>
      </c>
      <c r="L218" s="100">
        <f t="shared" si="68"/>
        <v>0</v>
      </c>
      <c r="M218" s="100">
        <f t="shared" si="68"/>
        <v>0</v>
      </c>
      <c r="N218" s="100">
        <f t="shared" si="68"/>
        <v>0</v>
      </c>
      <c r="O218" s="100">
        <f t="shared" si="68"/>
        <v>0</v>
      </c>
      <c r="P218" s="5"/>
      <c r="Q218" s="5"/>
      <c r="R218" s="5"/>
      <c r="S218" s="5"/>
      <c r="T218" s="5"/>
      <c r="U218" s="5"/>
      <c r="V218" s="5"/>
      <c r="W218" s="5"/>
      <c r="X218" s="5"/>
      <c r="Y218" s="5"/>
      <c r="Z218" s="5"/>
      <c r="AA218" s="5"/>
      <c r="AB218" s="5"/>
    </row>
    <row r="219" spans="2:28">
      <c r="B219" s="9" t="s">
        <v>22</v>
      </c>
      <c r="C219" s="68">
        <v>0</v>
      </c>
      <c r="D219" s="68">
        <v>0</v>
      </c>
      <c r="E219" s="102">
        <v>0</v>
      </c>
      <c r="F219" s="102">
        <v>0</v>
      </c>
      <c r="G219" s="102">
        <v>0</v>
      </c>
      <c r="H219" s="102">
        <v>0</v>
      </c>
      <c r="I219" s="102">
        <v>0</v>
      </c>
      <c r="J219" s="102">
        <v>0</v>
      </c>
      <c r="K219" s="102">
        <v>0</v>
      </c>
      <c r="L219" s="102">
        <v>0</v>
      </c>
      <c r="M219" s="102">
        <v>0</v>
      </c>
      <c r="N219" s="102">
        <v>0</v>
      </c>
      <c r="O219" s="94">
        <f>SUM(C219:N219)</f>
        <v>0</v>
      </c>
      <c r="P219" s="5"/>
      <c r="Q219" s="5"/>
      <c r="R219" s="5"/>
      <c r="S219" s="5"/>
      <c r="T219" s="5"/>
      <c r="U219" s="5"/>
      <c r="V219" s="5"/>
      <c r="W219" s="5"/>
      <c r="X219" s="5"/>
      <c r="Y219" s="5"/>
      <c r="Z219" s="5"/>
      <c r="AA219" s="5"/>
      <c r="AB219" s="5"/>
    </row>
    <row r="220" spans="2:28">
      <c r="B220" s="9" t="s">
        <v>23</v>
      </c>
      <c r="C220" s="68">
        <v>0</v>
      </c>
      <c r="D220" s="68">
        <v>0</v>
      </c>
      <c r="E220" s="102">
        <v>0</v>
      </c>
      <c r="F220" s="102">
        <v>0</v>
      </c>
      <c r="G220" s="102">
        <v>0</v>
      </c>
      <c r="H220" s="102">
        <v>0</v>
      </c>
      <c r="I220" s="102">
        <v>0</v>
      </c>
      <c r="J220" s="102">
        <v>0</v>
      </c>
      <c r="K220" s="102">
        <v>0</v>
      </c>
      <c r="L220" s="102">
        <v>0</v>
      </c>
      <c r="M220" s="102">
        <v>0</v>
      </c>
      <c r="N220" s="102">
        <v>0</v>
      </c>
      <c r="O220" s="94">
        <f>SUM(C220:N220)</f>
        <v>0</v>
      </c>
      <c r="P220" s="5"/>
      <c r="Q220" s="5"/>
      <c r="R220" s="5"/>
      <c r="S220" s="5"/>
      <c r="T220" s="5"/>
      <c r="U220" s="5"/>
      <c r="V220" s="5"/>
      <c r="W220" s="5"/>
      <c r="X220" s="5"/>
      <c r="Y220" s="5"/>
      <c r="Z220" s="5"/>
      <c r="AA220" s="5"/>
      <c r="AB220" s="5"/>
    </row>
    <row r="221" spans="2:28">
      <c r="B221" s="9" t="s">
        <v>24</v>
      </c>
      <c r="C221" s="68">
        <v>0</v>
      </c>
      <c r="D221" s="68">
        <v>0</v>
      </c>
      <c r="E221" s="102">
        <v>0</v>
      </c>
      <c r="F221" s="102">
        <v>0</v>
      </c>
      <c r="G221" s="102">
        <v>0</v>
      </c>
      <c r="H221" s="102">
        <v>0</v>
      </c>
      <c r="I221" s="102">
        <v>0</v>
      </c>
      <c r="J221" s="102">
        <v>0</v>
      </c>
      <c r="K221" s="102">
        <v>0</v>
      </c>
      <c r="L221" s="102">
        <v>0</v>
      </c>
      <c r="M221" s="102">
        <v>0</v>
      </c>
      <c r="N221" s="102">
        <v>0</v>
      </c>
      <c r="O221" s="94">
        <f>SUM(C221:N221)</f>
        <v>0</v>
      </c>
      <c r="P221" s="5"/>
      <c r="Q221" s="5"/>
      <c r="R221" s="5"/>
      <c r="S221" s="5"/>
      <c r="T221" s="5"/>
      <c r="U221" s="5"/>
      <c r="V221" s="5"/>
      <c r="W221" s="5"/>
      <c r="X221" s="5"/>
      <c r="Y221" s="5"/>
      <c r="Z221" s="5"/>
      <c r="AA221" s="5"/>
      <c r="AB221" s="5"/>
    </row>
    <row r="222" spans="2:28">
      <c r="B222" s="49" t="s">
        <v>25</v>
      </c>
      <c r="C222" s="100">
        <f t="shared" ref="C222:N222" si="69">SUM(C223:C225)</f>
        <v>0</v>
      </c>
      <c r="D222" s="100">
        <f t="shared" si="69"/>
        <v>0</v>
      </c>
      <c r="E222" s="92">
        <f t="shared" si="69"/>
        <v>0</v>
      </c>
      <c r="F222" s="92">
        <f t="shared" si="69"/>
        <v>0</v>
      </c>
      <c r="G222" s="92">
        <f t="shared" si="69"/>
        <v>0</v>
      </c>
      <c r="H222" s="92">
        <f t="shared" si="69"/>
        <v>0</v>
      </c>
      <c r="I222" s="92">
        <f t="shared" si="69"/>
        <v>0</v>
      </c>
      <c r="J222" s="92">
        <f t="shared" si="69"/>
        <v>0</v>
      </c>
      <c r="K222" s="92">
        <f t="shared" si="69"/>
        <v>0</v>
      </c>
      <c r="L222" s="92">
        <f t="shared" si="69"/>
        <v>0</v>
      </c>
      <c r="M222" s="92">
        <f t="shared" si="69"/>
        <v>0</v>
      </c>
      <c r="N222" s="92">
        <f t="shared" si="69"/>
        <v>0</v>
      </c>
      <c r="O222" s="92">
        <f>SUM(O223:O225)</f>
        <v>0</v>
      </c>
      <c r="P222" s="5"/>
      <c r="Q222" s="5"/>
      <c r="R222" s="5"/>
      <c r="S222" s="5"/>
      <c r="T222" s="5"/>
      <c r="U222" s="5"/>
      <c r="V222" s="5"/>
      <c r="W222" s="5"/>
      <c r="X222" s="5"/>
      <c r="Y222" s="5"/>
      <c r="Z222" s="5"/>
      <c r="AA222" s="5"/>
      <c r="AB222" s="5"/>
    </row>
    <row r="223" spans="2:28">
      <c r="B223" s="9" t="s">
        <v>22</v>
      </c>
      <c r="C223" s="68">
        <v>0</v>
      </c>
      <c r="D223" s="68">
        <v>0</v>
      </c>
      <c r="E223" s="102">
        <v>0</v>
      </c>
      <c r="F223" s="102">
        <v>0</v>
      </c>
      <c r="G223" s="102">
        <v>0</v>
      </c>
      <c r="H223" s="102">
        <v>0</v>
      </c>
      <c r="I223" s="102">
        <v>0</v>
      </c>
      <c r="J223" s="102">
        <v>0</v>
      </c>
      <c r="K223" s="102">
        <v>0</v>
      </c>
      <c r="L223" s="102">
        <v>0</v>
      </c>
      <c r="M223" s="102">
        <v>0</v>
      </c>
      <c r="N223" s="102">
        <v>0</v>
      </c>
      <c r="O223" s="94">
        <f>SUM(C223:N223)</f>
        <v>0</v>
      </c>
      <c r="P223" s="5"/>
      <c r="Q223" s="5"/>
      <c r="R223" s="5"/>
      <c r="S223" s="5"/>
      <c r="T223" s="5"/>
      <c r="U223" s="5"/>
      <c r="V223" s="5"/>
      <c r="W223" s="5"/>
      <c r="X223" s="5"/>
      <c r="Y223" s="5"/>
      <c r="Z223" s="5"/>
      <c r="AA223" s="5"/>
      <c r="AB223" s="5"/>
    </row>
    <row r="224" spans="2:28">
      <c r="B224" s="9" t="s">
        <v>23</v>
      </c>
      <c r="C224" s="68">
        <v>0</v>
      </c>
      <c r="D224" s="68">
        <v>0</v>
      </c>
      <c r="E224" s="102">
        <v>0</v>
      </c>
      <c r="F224" s="102">
        <v>0</v>
      </c>
      <c r="G224" s="102">
        <v>0</v>
      </c>
      <c r="H224" s="102">
        <v>0</v>
      </c>
      <c r="I224" s="102">
        <v>0</v>
      </c>
      <c r="J224" s="102">
        <v>0</v>
      </c>
      <c r="K224" s="102">
        <v>0</v>
      </c>
      <c r="L224" s="102">
        <v>0</v>
      </c>
      <c r="M224" s="102">
        <v>0</v>
      </c>
      <c r="N224" s="102">
        <v>0</v>
      </c>
      <c r="O224" s="94">
        <f>SUM(C224:N224)</f>
        <v>0</v>
      </c>
      <c r="P224" s="5"/>
      <c r="Q224" s="5"/>
      <c r="R224" s="5"/>
      <c r="S224" s="5"/>
      <c r="T224" s="5"/>
      <c r="U224" s="5"/>
      <c r="V224" s="5"/>
      <c r="W224" s="5"/>
      <c r="X224" s="5"/>
      <c r="Y224" s="5"/>
      <c r="Z224" s="5"/>
      <c r="AA224" s="5"/>
      <c r="AB224" s="5"/>
    </row>
    <row r="225" spans="2:28">
      <c r="B225" s="9" t="s">
        <v>24</v>
      </c>
      <c r="C225" s="68">
        <v>0</v>
      </c>
      <c r="D225" s="68">
        <v>0</v>
      </c>
      <c r="E225" s="102">
        <v>0</v>
      </c>
      <c r="F225" s="102">
        <v>0</v>
      </c>
      <c r="G225" s="102">
        <v>0</v>
      </c>
      <c r="H225" s="102">
        <v>0</v>
      </c>
      <c r="I225" s="102">
        <v>0</v>
      </c>
      <c r="J225" s="102">
        <v>0</v>
      </c>
      <c r="K225" s="102">
        <v>0</v>
      </c>
      <c r="L225" s="102">
        <v>0</v>
      </c>
      <c r="M225" s="102">
        <v>0</v>
      </c>
      <c r="N225" s="102">
        <v>0</v>
      </c>
      <c r="O225" s="94">
        <f>SUM(C225:N225)</f>
        <v>0</v>
      </c>
      <c r="P225" s="5"/>
      <c r="Q225" s="5"/>
      <c r="R225" s="5"/>
      <c r="S225" s="5"/>
      <c r="T225" s="5"/>
      <c r="U225" s="5"/>
      <c r="V225" s="5"/>
      <c r="W225" s="5"/>
      <c r="X225" s="5"/>
      <c r="Y225" s="5"/>
      <c r="Z225" s="5"/>
      <c r="AA225" s="5"/>
      <c r="AB225" s="5"/>
    </row>
    <row r="226" spans="2:28">
      <c r="B226" s="49" t="s">
        <v>26</v>
      </c>
      <c r="C226" s="100">
        <f t="shared" ref="C226:N226" si="70">SUM(C227:C229)</f>
        <v>0</v>
      </c>
      <c r="D226" s="100">
        <f t="shared" si="70"/>
        <v>0</v>
      </c>
      <c r="E226" s="92">
        <f t="shared" si="70"/>
        <v>0</v>
      </c>
      <c r="F226" s="92">
        <f t="shared" si="70"/>
        <v>0</v>
      </c>
      <c r="G226" s="92">
        <f t="shared" si="70"/>
        <v>0</v>
      </c>
      <c r="H226" s="92">
        <f t="shared" si="70"/>
        <v>0</v>
      </c>
      <c r="I226" s="92">
        <f t="shared" si="70"/>
        <v>0</v>
      </c>
      <c r="J226" s="92">
        <f t="shared" si="70"/>
        <v>0</v>
      </c>
      <c r="K226" s="92">
        <f t="shared" si="70"/>
        <v>0</v>
      </c>
      <c r="L226" s="104">
        <f t="shared" si="70"/>
        <v>0</v>
      </c>
      <c r="M226" s="104">
        <f t="shared" si="70"/>
        <v>0</v>
      </c>
      <c r="N226" s="104">
        <f t="shared" si="70"/>
        <v>0</v>
      </c>
      <c r="O226" s="104">
        <f>SUM(O227:O229)</f>
        <v>0</v>
      </c>
      <c r="P226" s="5"/>
      <c r="Q226" s="5"/>
      <c r="R226" s="5"/>
      <c r="S226" s="5"/>
      <c r="T226" s="5"/>
      <c r="U226" s="5"/>
      <c r="V226" s="5"/>
      <c r="W226" s="5"/>
      <c r="X226" s="5"/>
      <c r="Y226" s="5"/>
      <c r="Z226" s="5"/>
      <c r="AA226" s="5"/>
      <c r="AB226" s="5"/>
    </row>
    <row r="227" spans="2:28">
      <c r="B227" s="9" t="s">
        <v>22</v>
      </c>
      <c r="C227" s="66">
        <v>0</v>
      </c>
      <c r="D227" s="66">
        <v>0</v>
      </c>
      <c r="E227" s="66">
        <v>0</v>
      </c>
      <c r="F227" s="66">
        <v>0</v>
      </c>
      <c r="G227" s="66">
        <v>0</v>
      </c>
      <c r="H227" s="66">
        <v>0</v>
      </c>
      <c r="I227" s="66">
        <v>0</v>
      </c>
      <c r="J227" s="66">
        <v>0</v>
      </c>
      <c r="K227" s="66">
        <v>0</v>
      </c>
      <c r="L227" s="66">
        <v>0</v>
      </c>
      <c r="M227" s="66">
        <v>0</v>
      </c>
      <c r="N227" s="66">
        <v>0</v>
      </c>
      <c r="O227" s="94">
        <f>SUM(C227:N227)</f>
        <v>0</v>
      </c>
      <c r="P227" s="5"/>
      <c r="Q227" s="5"/>
      <c r="R227" s="5"/>
      <c r="S227" s="5"/>
      <c r="T227" s="5"/>
      <c r="U227" s="5"/>
      <c r="V227" s="5"/>
      <c r="W227" s="5"/>
      <c r="X227" s="5"/>
      <c r="Y227" s="5"/>
      <c r="Z227" s="5"/>
      <c r="AA227" s="5"/>
      <c r="AB227" s="5"/>
    </row>
    <row r="228" spans="2:28">
      <c r="B228" s="9" t="s">
        <v>23</v>
      </c>
      <c r="C228" s="66">
        <v>0</v>
      </c>
      <c r="D228" s="66">
        <v>0</v>
      </c>
      <c r="E228" s="66">
        <v>0</v>
      </c>
      <c r="F228" s="66">
        <v>0</v>
      </c>
      <c r="G228" s="66">
        <v>0</v>
      </c>
      <c r="H228" s="66">
        <v>0</v>
      </c>
      <c r="I228" s="66">
        <v>0</v>
      </c>
      <c r="J228" s="66">
        <v>0</v>
      </c>
      <c r="K228" s="66">
        <v>0</v>
      </c>
      <c r="L228" s="66">
        <v>0</v>
      </c>
      <c r="M228" s="66">
        <v>0</v>
      </c>
      <c r="N228" s="66">
        <v>0</v>
      </c>
      <c r="O228" s="94">
        <f>SUM(C228:N228)</f>
        <v>0</v>
      </c>
      <c r="P228" s="5"/>
      <c r="Q228" s="5"/>
      <c r="R228" s="5"/>
      <c r="S228" s="5"/>
      <c r="T228" s="5"/>
      <c r="U228" s="5"/>
      <c r="V228" s="5"/>
      <c r="W228" s="5"/>
      <c r="X228" s="5"/>
      <c r="Y228" s="5"/>
      <c r="Z228" s="5"/>
      <c r="AA228" s="5"/>
      <c r="AB228" s="5"/>
    </row>
    <row r="229" spans="2:28">
      <c r="B229" s="9" t="s">
        <v>24</v>
      </c>
      <c r="C229" s="66">
        <v>0</v>
      </c>
      <c r="D229" s="66">
        <v>0</v>
      </c>
      <c r="E229" s="66">
        <v>0</v>
      </c>
      <c r="F229" s="66">
        <v>0</v>
      </c>
      <c r="G229" s="66">
        <v>0</v>
      </c>
      <c r="H229" s="66">
        <v>0</v>
      </c>
      <c r="I229" s="66">
        <v>0</v>
      </c>
      <c r="J229" s="66">
        <v>0</v>
      </c>
      <c r="K229" s="66">
        <v>0</v>
      </c>
      <c r="L229" s="66">
        <v>0</v>
      </c>
      <c r="M229" s="66">
        <v>0</v>
      </c>
      <c r="N229" s="66">
        <v>0</v>
      </c>
      <c r="O229" s="94">
        <f>SUM(C229:N229)</f>
        <v>0</v>
      </c>
      <c r="P229" s="5"/>
      <c r="Q229" s="5"/>
      <c r="R229" s="5"/>
      <c r="S229" s="5"/>
      <c r="T229" s="5"/>
      <c r="U229" s="5"/>
      <c r="V229" s="5"/>
      <c r="W229" s="5"/>
      <c r="X229" s="5"/>
      <c r="Y229" s="5"/>
      <c r="Z229" s="5"/>
      <c r="AA229" s="5"/>
      <c r="AB229" s="5"/>
    </row>
    <row r="230" spans="2:28">
      <c r="B230" s="22"/>
      <c r="C230" s="95"/>
      <c r="D230" s="95"/>
      <c r="E230" s="95"/>
      <c r="F230" s="95"/>
      <c r="G230" s="95"/>
      <c r="H230" s="95"/>
      <c r="I230" s="95"/>
      <c r="J230" s="95"/>
      <c r="K230" s="95"/>
      <c r="L230" s="95"/>
      <c r="M230" s="95"/>
      <c r="N230" s="95"/>
      <c r="O230" s="85"/>
      <c r="P230" s="5"/>
      <c r="Q230" s="5"/>
      <c r="R230" s="5"/>
      <c r="S230" s="5"/>
      <c r="T230" s="5"/>
      <c r="U230" s="5"/>
      <c r="V230" s="5"/>
      <c r="W230" s="5"/>
      <c r="X230" s="5"/>
      <c r="Y230" s="5"/>
      <c r="Z230" s="5"/>
      <c r="AA230" s="5"/>
      <c r="AB230" s="5"/>
    </row>
    <row r="231" spans="2:28" ht="15.75" thickBot="1">
      <c r="B231" s="51" t="s">
        <v>72</v>
      </c>
      <c r="C231" s="98">
        <f>+C232+C236+C240</f>
        <v>0</v>
      </c>
      <c r="D231" s="98">
        <f t="shared" ref="D231:N231" si="71">+D232+D236</f>
        <v>0</v>
      </c>
      <c r="E231" s="99">
        <f t="shared" si="71"/>
        <v>0</v>
      </c>
      <c r="F231" s="99">
        <f t="shared" si="71"/>
        <v>0</v>
      </c>
      <c r="G231" s="99">
        <f t="shared" si="71"/>
        <v>0</v>
      </c>
      <c r="H231" s="99">
        <f t="shared" si="71"/>
        <v>0</v>
      </c>
      <c r="I231" s="99">
        <f t="shared" si="71"/>
        <v>0</v>
      </c>
      <c r="J231" s="99">
        <f t="shared" si="71"/>
        <v>0</v>
      </c>
      <c r="K231" s="99">
        <f t="shared" si="71"/>
        <v>0</v>
      </c>
      <c r="L231" s="99">
        <f t="shared" si="71"/>
        <v>0</v>
      </c>
      <c r="M231" s="99">
        <f t="shared" si="71"/>
        <v>0</v>
      </c>
      <c r="N231" s="99">
        <f t="shared" si="71"/>
        <v>0</v>
      </c>
      <c r="O231" s="99">
        <f>+O232+O236</f>
        <v>0</v>
      </c>
      <c r="P231" s="5"/>
      <c r="Q231" s="5"/>
      <c r="R231" s="5"/>
      <c r="S231" s="5"/>
      <c r="T231" s="5"/>
      <c r="U231" s="5"/>
      <c r="V231" s="5"/>
      <c r="W231" s="5"/>
      <c r="X231" s="5"/>
      <c r="Y231" s="5"/>
      <c r="Z231" s="5"/>
      <c r="AA231" s="5"/>
      <c r="AB231" s="5"/>
    </row>
    <row r="232" spans="2:28" ht="15.75" thickTop="1">
      <c r="B232" s="49" t="s">
        <v>21</v>
      </c>
      <c r="C232" s="100">
        <f>SUM(C233:C235)</f>
        <v>0</v>
      </c>
      <c r="D232" s="100">
        <f t="shared" ref="D232:N232" si="72">SUM(D233:D235)</f>
        <v>0</v>
      </c>
      <c r="E232" s="100">
        <f t="shared" si="72"/>
        <v>0</v>
      </c>
      <c r="F232" s="100">
        <f t="shared" si="72"/>
        <v>0</v>
      </c>
      <c r="G232" s="100">
        <f t="shared" si="72"/>
        <v>0</v>
      </c>
      <c r="H232" s="100">
        <f t="shared" si="72"/>
        <v>0</v>
      </c>
      <c r="I232" s="100">
        <f t="shared" si="72"/>
        <v>0</v>
      </c>
      <c r="J232" s="100">
        <f t="shared" si="72"/>
        <v>0</v>
      </c>
      <c r="K232" s="100">
        <f t="shared" si="72"/>
        <v>0</v>
      </c>
      <c r="L232" s="100">
        <f t="shared" si="72"/>
        <v>0</v>
      </c>
      <c r="M232" s="100">
        <f t="shared" si="72"/>
        <v>0</v>
      </c>
      <c r="N232" s="100">
        <f t="shared" si="72"/>
        <v>0</v>
      </c>
      <c r="O232" s="100">
        <f>SUM(O233:O235)</f>
        <v>0</v>
      </c>
      <c r="P232" s="5"/>
      <c r="Q232" s="5"/>
      <c r="R232" s="5"/>
      <c r="S232" s="5"/>
      <c r="T232" s="5"/>
      <c r="U232" s="5"/>
      <c r="V232" s="5"/>
      <c r="W232" s="5"/>
      <c r="X232" s="5"/>
      <c r="Y232" s="5"/>
      <c r="Z232" s="5"/>
      <c r="AA232" s="5"/>
      <c r="AB232" s="5"/>
    </row>
    <row r="233" spans="2:28">
      <c r="B233" s="9" t="s">
        <v>22</v>
      </c>
      <c r="C233" s="68">
        <v>0</v>
      </c>
      <c r="D233" s="68">
        <v>0</v>
      </c>
      <c r="E233" s="102">
        <v>0</v>
      </c>
      <c r="F233" s="102">
        <v>0</v>
      </c>
      <c r="G233" s="102">
        <v>0</v>
      </c>
      <c r="H233" s="102">
        <v>0</v>
      </c>
      <c r="I233" s="102">
        <v>0</v>
      </c>
      <c r="J233" s="102">
        <v>0</v>
      </c>
      <c r="K233" s="102">
        <v>0</v>
      </c>
      <c r="L233" s="102">
        <v>0</v>
      </c>
      <c r="M233" s="102">
        <v>0</v>
      </c>
      <c r="N233" s="102">
        <v>0</v>
      </c>
      <c r="O233" s="94">
        <f>SUM(C233:N233)</f>
        <v>0</v>
      </c>
      <c r="P233" s="5"/>
      <c r="Q233" s="5"/>
      <c r="R233" s="5"/>
      <c r="S233" s="5"/>
      <c r="T233" s="5"/>
      <c r="U233" s="5"/>
      <c r="V233" s="5"/>
      <c r="W233" s="5"/>
      <c r="X233" s="5"/>
      <c r="Y233" s="5"/>
      <c r="Z233" s="5"/>
      <c r="AA233" s="5"/>
      <c r="AB233" s="5"/>
    </row>
    <row r="234" spans="2:28">
      <c r="B234" s="9" t="s">
        <v>23</v>
      </c>
      <c r="C234" s="68">
        <v>0</v>
      </c>
      <c r="D234" s="68">
        <v>0</v>
      </c>
      <c r="E234" s="102">
        <v>0</v>
      </c>
      <c r="F234" s="102">
        <v>0</v>
      </c>
      <c r="G234" s="102">
        <v>0</v>
      </c>
      <c r="H234" s="102">
        <v>0</v>
      </c>
      <c r="I234" s="102">
        <v>0</v>
      </c>
      <c r="J234" s="102">
        <v>0</v>
      </c>
      <c r="K234" s="102">
        <v>0</v>
      </c>
      <c r="L234" s="102">
        <v>0</v>
      </c>
      <c r="M234" s="102">
        <v>0</v>
      </c>
      <c r="N234" s="102">
        <v>0</v>
      </c>
      <c r="O234" s="94">
        <f t="shared" ref="O234:O235" si="73">SUM(C234:N234)</f>
        <v>0</v>
      </c>
      <c r="P234" s="5"/>
      <c r="Q234" s="5"/>
      <c r="R234" s="5"/>
      <c r="S234" s="5"/>
      <c r="T234" s="5"/>
      <c r="U234" s="5"/>
      <c r="V234" s="5"/>
      <c r="W234" s="5"/>
      <c r="X234" s="5"/>
      <c r="Y234" s="5"/>
      <c r="Z234" s="5"/>
      <c r="AA234" s="5"/>
      <c r="AB234" s="5"/>
    </row>
    <row r="235" spans="2:28">
      <c r="B235" s="9" t="s">
        <v>24</v>
      </c>
      <c r="C235" s="68">
        <v>0</v>
      </c>
      <c r="D235" s="68">
        <v>0</v>
      </c>
      <c r="E235" s="102">
        <v>0</v>
      </c>
      <c r="F235" s="102">
        <v>0</v>
      </c>
      <c r="G235" s="102">
        <v>0</v>
      </c>
      <c r="H235" s="102">
        <v>0</v>
      </c>
      <c r="I235" s="102">
        <v>0</v>
      </c>
      <c r="J235" s="102">
        <v>0</v>
      </c>
      <c r="K235" s="102">
        <v>0</v>
      </c>
      <c r="L235" s="102">
        <v>0</v>
      </c>
      <c r="M235" s="102">
        <v>0</v>
      </c>
      <c r="N235" s="102">
        <v>0</v>
      </c>
      <c r="O235" s="94">
        <f t="shared" si="73"/>
        <v>0</v>
      </c>
      <c r="P235" s="5"/>
      <c r="Q235" s="5"/>
      <c r="R235" s="5"/>
      <c r="S235" s="5"/>
      <c r="T235" s="5"/>
      <c r="U235" s="5"/>
      <c r="V235" s="5"/>
      <c r="W235" s="5"/>
      <c r="X235" s="5"/>
      <c r="Y235" s="5"/>
      <c r="Z235" s="5"/>
      <c r="AA235" s="5"/>
      <c r="AB235" s="5"/>
    </row>
    <row r="236" spans="2:28">
      <c r="B236" s="49" t="s">
        <v>25</v>
      </c>
      <c r="C236" s="100">
        <f t="shared" ref="C236:N236" si="74">SUM(C237:C239)</f>
        <v>0</v>
      </c>
      <c r="D236" s="100">
        <f t="shared" si="74"/>
        <v>0</v>
      </c>
      <c r="E236" s="92">
        <f t="shared" si="74"/>
        <v>0</v>
      </c>
      <c r="F236" s="92">
        <f t="shared" si="74"/>
        <v>0</v>
      </c>
      <c r="G236" s="92">
        <f t="shared" si="74"/>
        <v>0</v>
      </c>
      <c r="H236" s="92">
        <f t="shared" si="74"/>
        <v>0</v>
      </c>
      <c r="I236" s="92">
        <f t="shared" si="74"/>
        <v>0</v>
      </c>
      <c r="J236" s="92">
        <f t="shared" si="74"/>
        <v>0</v>
      </c>
      <c r="K236" s="92">
        <f t="shared" si="74"/>
        <v>0</v>
      </c>
      <c r="L236" s="92">
        <f t="shared" si="74"/>
        <v>0</v>
      </c>
      <c r="M236" s="92">
        <f t="shared" si="74"/>
        <v>0</v>
      </c>
      <c r="N236" s="92">
        <f t="shared" si="74"/>
        <v>0</v>
      </c>
      <c r="O236" s="92">
        <f>SUM(O237:O239)</f>
        <v>0</v>
      </c>
      <c r="P236" s="5"/>
      <c r="Q236" s="5"/>
      <c r="R236" s="5"/>
      <c r="S236" s="5"/>
      <c r="T236" s="5"/>
      <c r="U236" s="5"/>
      <c r="V236" s="5"/>
      <c r="W236" s="5"/>
      <c r="X236" s="5"/>
      <c r="Y236" s="5"/>
      <c r="Z236" s="5"/>
      <c r="AA236" s="5"/>
      <c r="AB236" s="5"/>
    </row>
    <row r="237" spans="2:28">
      <c r="B237" s="9" t="s">
        <v>22</v>
      </c>
      <c r="C237" s="68">
        <v>0</v>
      </c>
      <c r="D237" s="68">
        <v>0</v>
      </c>
      <c r="E237" s="102">
        <v>0</v>
      </c>
      <c r="F237" s="102">
        <v>0</v>
      </c>
      <c r="G237" s="102">
        <v>0</v>
      </c>
      <c r="H237" s="102">
        <v>0</v>
      </c>
      <c r="I237" s="102">
        <v>0</v>
      </c>
      <c r="J237" s="102">
        <v>0</v>
      </c>
      <c r="K237" s="102">
        <v>0</v>
      </c>
      <c r="L237" s="102">
        <v>0</v>
      </c>
      <c r="M237" s="102">
        <v>0</v>
      </c>
      <c r="N237" s="102">
        <v>0</v>
      </c>
      <c r="O237" s="94">
        <f>SUM(C237:N237)</f>
        <v>0</v>
      </c>
      <c r="P237" s="5"/>
      <c r="Q237" s="5"/>
      <c r="R237" s="5"/>
      <c r="S237" s="5"/>
      <c r="T237" s="5"/>
      <c r="U237" s="5"/>
      <c r="V237" s="5"/>
      <c r="W237" s="5"/>
      <c r="X237" s="5"/>
      <c r="Y237" s="5"/>
      <c r="Z237" s="5"/>
      <c r="AA237" s="5"/>
      <c r="AB237" s="5"/>
    </row>
    <row r="238" spans="2:28">
      <c r="B238" s="9" t="s">
        <v>23</v>
      </c>
      <c r="C238" s="68">
        <v>0</v>
      </c>
      <c r="D238" s="68">
        <v>0</v>
      </c>
      <c r="E238" s="102">
        <v>0</v>
      </c>
      <c r="F238" s="102">
        <v>0</v>
      </c>
      <c r="G238" s="102">
        <v>0</v>
      </c>
      <c r="H238" s="102">
        <v>0</v>
      </c>
      <c r="I238" s="102">
        <v>0</v>
      </c>
      <c r="J238" s="102">
        <v>0</v>
      </c>
      <c r="K238" s="102">
        <v>0</v>
      </c>
      <c r="L238" s="102">
        <v>0</v>
      </c>
      <c r="M238" s="102">
        <v>0</v>
      </c>
      <c r="N238" s="102">
        <v>0</v>
      </c>
      <c r="O238" s="94">
        <f>SUM(C238:N238)</f>
        <v>0</v>
      </c>
      <c r="P238" s="5"/>
      <c r="Q238" s="5"/>
      <c r="R238" s="5"/>
      <c r="S238" s="5"/>
      <c r="T238" s="5"/>
      <c r="U238" s="5"/>
      <c r="V238" s="5"/>
      <c r="W238" s="5"/>
      <c r="X238" s="5"/>
      <c r="Y238" s="5"/>
      <c r="Z238" s="5"/>
      <c r="AA238" s="5"/>
      <c r="AB238" s="5"/>
    </row>
    <row r="239" spans="2:28">
      <c r="B239" s="9" t="s">
        <v>24</v>
      </c>
      <c r="C239" s="68">
        <v>0</v>
      </c>
      <c r="D239" s="68">
        <v>0</v>
      </c>
      <c r="E239" s="102">
        <v>0</v>
      </c>
      <c r="F239" s="102">
        <v>0</v>
      </c>
      <c r="G239" s="102">
        <v>0</v>
      </c>
      <c r="H239" s="102">
        <v>0</v>
      </c>
      <c r="I239" s="102">
        <v>0</v>
      </c>
      <c r="J239" s="102">
        <v>0</v>
      </c>
      <c r="K239" s="102">
        <v>0</v>
      </c>
      <c r="L239" s="102">
        <v>0</v>
      </c>
      <c r="M239" s="102">
        <v>0</v>
      </c>
      <c r="N239" s="102">
        <v>0</v>
      </c>
      <c r="O239" s="94">
        <f>SUM(C239:N239)</f>
        <v>0</v>
      </c>
      <c r="P239" s="5"/>
      <c r="Q239" s="5"/>
      <c r="R239" s="5"/>
      <c r="S239" s="5"/>
      <c r="T239" s="5"/>
      <c r="U239" s="5"/>
      <c r="V239" s="5"/>
      <c r="W239" s="5"/>
      <c r="X239" s="5"/>
      <c r="Y239" s="5"/>
      <c r="Z239" s="5"/>
      <c r="AA239" s="5"/>
      <c r="AB239" s="5"/>
    </row>
    <row r="240" spans="2:28">
      <c r="B240" s="49" t="s">
        <v>26</v>
      </c>
      <c r="C240" s="100">
        <f t="shared" ref="C240:N240" si="75">SUM(C241:C243)</f>
        <v>0</v>
      </c>
      <c r="D240" s="100">
        <f t="shared" si="75"/>
        <v>0</v>
      </c>
      <c r="E240" s="92">
        <f t="shared" si="75"/>
        <v>0</v>
      </c>
      <c r="F240" s="92">
        <f t="shared" si="75"/>
        <v>0</v>
      </c>
      <c r="G240" s="92">
        <f t="shared" si="75"/>
        <v>0</v>
      </c>
      <c r="H240" s="92">
        <f t="shared" si="75"/>
        <v>0</v>
      </c>
      <c r="I240" s="92">
        <f t="shared" si="75"/>
        <v>0</v>
      </c>
      <c r="J240" s="92">
        <f t="shared" si="75"/>
        <v>0</v>
      </c>
      <c r="K240" s="92">
        <f t="shared" si="75"/>
        <v>0</v>
      </c>
      <c r="L240" s="104">
        <f t="shared" si="75"/>
        <v>0</v>
      </c>
      <c r="M240" s="104">
        <f t="shared" si="75"/>
        <v>0</v>
      </c>
      <c r="N240" s="104">
        <f t="shared" si="75"/>
        <v>0</v>
      </c>
      <c r="O240" s="104">
        <f>SUM(O241:O243)</f>
        <v>0</v>
      </c>
      <c r="P240" s="5"/>
      <c r="Q240" s="5"/>
      <c r="R240" s="5"/>
      <c r="S240" s="5"/>
      <c r="T240" s="5"/>
      <c r="U240" s="5"/>
      <c r="V240" s="5"/>
      <c r="W240" s="5"/>
      <c r="X240" s="5"/>
      <c r="Y240" s="5"/>
      <c r="Z240" s="5"/>
      <c r="AA240" s="5"/>
      <c r="AB240" s="5"/>
    </row>
    <row r="241" spans="2:28">
      <c r="B241" s="9" t="s">
        <v>22</v>
      </c>
      <c r="C241" s="66">
        <v>0</v>
      </c>
      <c r="D241" s="66">
        <v>0</v>
      </c>
      <c r="E241" s="66">
        <v>0</v>
      </c>
      <c r="F241" s="66">
        <v>0</v>
      </c>
      <c r="G241" s="66">
        <v>0</v>
      </c>
      <c r="H241" s="66">
        <v>0</v>
      </c>
      <c r="I241" s="66">
        <v>0</v>
      </c>
      <c r="J241" s="66">
        <v>0</v>
      </c>
      <c r="K241" s="66">
        <v>0</v>
      </c>
      <c r="L241" s="66">
        <v>0</v>
      </c>
      <c r="M241" s="66">
        <v>0</v>
      </c>
      <c r="N241" s="66">
        <v>0</v>
      </c>
      <c r="O241" s="94">
        <f>SUM(C241:N241)</f>
        <v>0</v>
      </c>
      <c r="P241" s="5"/>
      <c r="Q241" s="5"/>
      <c r="R241" s="5"/>
      <c r="S241" s="5"/>
      <c r="T241" s="5"/>
      <c r="U241" s="5"/>
      <c r="V241" s="5"/>
      <c r="W241" s="5"/>
      <c r="X241" s="5"/>
      <c r="Y241" s="5"/>
      <c r="Z241" s="5"/>
      <c r="AA241" s="5"/>
      <c r="AB241" s="5"/>
    </row>
    <row r="242" spans="2:28">
      <c r="B242" s="9" t="s">
        <v>23</v>
      </c>
      <c r="C242" s="66">
        <v>0</v>
      </c>
      <c r="D242" s="66">
        <v>0</v>
      </c>
      <c r="E242" s="66">
        <v>0</v>
      </c>
      <c r="F242" s="66">
        <v>0</v>
      </c>
      <c r="G242" s="66">
        <v>0</v>
      </c>
      <c r="H242" s="66">
        <v>0</v>
      </c>
      <c r="I242" s="66">
        <v>0</v>
      </c>
      <c r="J242" s="66">
        <v>0</v>
      </c>
      <c r="K242" s="66">
        <v>0</v>
      </c>
      <c r="L242" s="66">
        <v>0</v>
      </c>
      <c r="M242" s="66">
        <v>0</v>
      </c>
      <c r="N242" s="66">
        <v>0</v>
      </c>
      <c r="O242" s="94">
        <f>SUM(C242:N242)</f>
        <v>0</v>
      </c>
      <c r="P242" s="5"/>
      <c r="Q242" s="5"/>
      <c r="R242" s="5"/>
      <c r="S242" s="5"/>
      <c r="T242" s="5"/>
      <c r="U242" s="5"/>
      <c r="V242" s="5"/>
      <c r="W242" s="5"/>
      <c r="X242" s="5"/>
      <c r="Y242" s="5"/>
      <c r="Z242" s="5"/>
      <c r="AA242" s="5"/>
      <c r="AB242" s="5"/>
    </row>
    <row r="243" spans="2:28">
      <c r="B243" s="9" t="s">
        <v>24</v>
      </c>
      <c r="C243" s="66">
        <v>0</v>
      </c>
      <c r="D243" s="66">
        <v>0</v>
      </c>
      <c r="E243" s="66">
        <v>0</v>
      </c>
      <c r="F243" s="66">
        <v>0</v>
      </c>
      <c r="G243" s="66">
        <v>0</v>
      </c>
      <c r="H243" s="66">
        <v>0</v>
      </c>
      <c r="I243" s="66">
        <v>0</v>
      </c>
      <c r="J243" s="66">
        <v>0</v>
      </c>
      <c r="K243" s="66">
        <v>0</v>
      </c>
      <c r="L243" s="66">
        <v>0</v>
      </c>
      <c r="M243" s="66">
        <v>0</v>
      </c>
      <c r="N243" s="66">
        <v>0</v>
      </c>
      <c r="O243" s="94">
        <f>SUM(C243:N243)</f>
        <v>0</v>
      </c>
      <c r="P243" s="5"/>
      <c r="Q243" s="5"/>
      <c r="R243" s="5"/>
      <c r="S243" s="5"/>
      <c r="T243" s="5"/>
      <c r="U243" s="5"/>
      <c r="V243" s="5"/>
      <c r="W243" s="5"/>
      <c r="X243" s="5"/>
      <c r="Y243" s="5"/>
      <c r="Z243" s="5"/>
      <c r="AA243" s="5"/>
      <c r="AB243" s="5"/>
    </row>
    <row r="244" spans="2:28">
      <c r="B244" s="9"/>
      <c r="C244" s="109"/>
      <c r="D244" s="109"/>
      <c r="E244" s="109"/>
      <c r="F244" s="109"/>
      <c r="G244" s="109"/>
      <c r="H244" s="109"/>
      <c r="I244" s="109"/>
      <c r="J244" s="109"/>
      <c r="K244" s="109"/>
      <c r="L244" s="109"/>
      <c r="M244" s="109"/>
      <c r="N244" s="109"/>
      <c r="O244" s="106"/>
      <c r="P244" s="5"/>
      <c r="Q244" s="5"/>
      <c r="R244" s="5"/>
      <c r="S244" s="5"/>
      <c r="T244" s="5"/>
      <c r="U244" s="5"/>
      <c r="V244" s="5"/>
      <c r="W244" s="5"/>
      <c r="X244" s="5"/>
      <c r="Y244" s="5"/>
      <c r="Z244" s="5"/>
      <c r="AA244" s="5"/>
      <c r="AB244" s="5"/>
    </row>
    <row r="245" spans="2:28" s="4" customFormat="1" ht="15.75" thickBot="1">
      <c r="B245" s="51" t="s">
        <v>69</v>
      </c>
      <c r="C245" s="98">
        <f>+C246+C250+C254</f>
        <v>926.78534778296842</v>
      </c>
      <c r="D245" s="98">
        <f t="shared" ref="D245:N245" si="76">+D246+D250+D254</f>
        <v>931.0506803802964</v>
      </c>
      <c r="E245" s="98">
        <f t="shared" si="76"/>
        <v>936.96602547770635</v>
      </c>
      <c r="F245" s="98">
        <f t="shared" si="76"/>
        <v>939.95564683448833</v>
      </c>
      <c r="G245" s="98">
        <f t="shared" si="76"/>
        <v>945.5543641951823</v>
      </c>
      <c r="H245" s="98">
        <f t="shared" si="76"/>
        <v>953.5787581191463</v>
      </c>
      <c r="I245" s="98">
        <f t="shared" si="76"/>
        <v>960.70514036890233</v>
      </c>
      <c r="J245" s="98">
        <f t="shared" si="76"/>
        <v>968.01175819101536</v>
      </c>
      <c r="K245" s="98">
        <f t="shared" si="76"/>
        <v>975.36612569632132</v>
      </c>
      <c r="L245" s="98">
        <f t="shared" si="76"/>
        <v>982.07276117000936</v>
      </c>
      <c r="M245" s="98">
        <f t="shared" si="76"/>
        <v>0</v>
      </c>
      <c r="N245" s="98">
        <f t="shared" si="76"/>
        <v>0</v>
      </c>
      <c r="O245" s="99"/>
      <c r="P245" s="5"/>
      <c r="Q245" s="5"/>
      <c r="R245" s="5"/>
      <c r="S245" s="5"/>
      <c r="T245" s="5"/>
      <c r="U245" s="5"/>
      <c r="V245" s="5"/>
      <c r="W245" s="5"/>
      <c r="X245" s="5"/>
      <c r="Y245" s="5"/>
      <c r="Z245" s="5"/>
      <c r="AA245" s="5"/>
      <c r="AB245" s="5"/>
    </row>
    <row r="246" spans="2:28" s="4" customFormat="1" ht="15.75" thickTop="1">
      <c r="B246" s="49" t="s">
        <v>21</v>
      </c>
      <c r="C246" s="100">
        <f t="shared" ref="C246:N246" si="77">SUM(C247:C249)</f>
        <v>668.97293143750767</v>
      </c>
      <c r="D246" s="100">
        <f t="shared" si="77"/>
        <v>673.23826403483565</v>
      </c>
      <c r="E246" s="100">
        <f t="shared" si="77"/>
        <v>679.15360913224561</v>
      </c>
      <c r="F246" s="100">
        <f t="shared" si="77"/>
        <v>682.14323048902759</v>
      </c>
      <c r="G246" s="100">
        <f t="shared" si="77"/>
        <v>687.74194784972156</v>
      </c>
      <c r="H246" s="100">
        <f t="shared" si="77"/>
        <v>695.76634177368555</v>
      </c>
      <c r="I246" s="100">
        <f t="shared" si="77"/>
        <v>702.89272402344159</v>
      </c>
      <c r="J246" s="100">
        <f t="shared" si="77"/>
        <v>710.19934184555461</v>
      </c>
      <c r="K246" s="100">
        <f t="shared" si="77"/>
        <v>717.55370935086057</v>
      </c>
      <c r="L246" s="100">
        <f t="shared" si="77"/>
        <v>724.26034482454861</v>
      </c>
      <c r="M246" s="100">
        <f t="shared" si="77"/>
        <v>0</v>
      </c>
      <c r="N246" s="100">
        <f t="shared" si="77"/>
        <v>0</v>
      </c>
      <c r="O246" s="92"/>
      <c r="P246" s="5"/>
      <c r="Q246" s="5"/>
      <c r="R246" s="5"/>
      <c r="S246" s="5"/>
      <c r="T246" s="5"/>
      <c r="U246" s="5"/>
      <c r="V246" s="5"/>
      <c r="W246" s="5"/>
      <c r="X246" s="5"/>
      <c r="Y246" s="5"/>
      <c r="Z246" s="5"/>
      <c r="AA246" s="5"/>
      <c r="AB246" s="5"/>
    </row>
    <row r="247" spans="2:28" s="4" customFormat="1">
      <c r="B247" s="9" t="s">
        <v>22</v>
      </c>
      <c r="C247" s="66">
        <v>668.97293143750767</v>
      </c>
      <c r="D247" s="66">
        <v>673.23826403483565</v>
      </c>
      <c r="E247" s="66">
        <v>679.15360913224561</v>
      </c>
      <c r="F247" s="66">
        <v>682.14323048902759</v>
      </c>
      <c r="G247" s="66">
        <v>687.74194784972156</v>
      </c>
      <c r="H247" s="66">
        <v>695.76634177368555</v>
      </c>
      <c r="I247" s="66">
        <v>702.89272402344159</v>
      </c>
      <c r="J247" s="66">
        <v>710.19934184555461</v>
      </c>
      <c r="K247" s="66">
        <v>717.55370935086057</v>
      </c>
      <c r="L247" s="68">
        <v>724.26034482454861</v>
      </c>
      <c r="M247" s="68">
        <v>0</v>
      </c>
      <c r="N247" s="68">
        <v>0</v>
      </c>
      <c r="O247" s="94"/>
      <c r="P247" s="5"/>
      <c r="Q247" s="5"/>
      <c r="R247" s="5"/>
      <c r="S247" s="5"/>
      <c r="T247" s="5"/>
      <c r="U247" s="5"/>
      <c r="V247" s="5"/>
      <c r="W247" s="5"/>
      <c r="X247" s="5"/>
      <c r="Y247" s="5"/>
      <c r="Z247" s="5"/>
      <c r="AA247" s="5"/>
      <c r="AB247" s="5"/>
    </row>
    <row r="248" spans="2:28" s="4" customFormat="1">
      <c r="B248" s="9" t="s">
        <v>23</v>
      </c>
      <c r="C248" s="66">
        <v>0</v>
      </c>
      <c r="D248" s="66">
        <v>0</v>
      </c>
      <c r="E248" s="66">
        <v>0</v>
      </c>
      <c r="F248" s="66">
        <v>0</v>
      </c>
      <c r="G248" s="66">
        <v>0</v>
      </c>
      <c r="H248" s="66">
        <v>0</v>
      </c>
      <c r="I248" s="66">
        <v>0</v>
      </c>
      <c r="J248" s="66">
        <v>0</v>
      </c>
      <c r="K248" s="66">
        <v>0</v>
      </c>
      <c r="L248" s="66">
        <v>0</v>
      </c>
      <c r="M248" s="66">
        <v>0</v>
      </c>
      <c r="N248" s="66">
        <v>0</v>
      </c>
      <c r="O248" s="94"/>
      <c r="P248" s="5"/>
      <c r="Q248" s="5"/>
      <c r="R248" s="5"/>
      <c r="S248" s="5"/>
      <c r="T248" s="5"/>
      <c r="U248" s="5"/>
      <c r="V248" s="5"/>
      <c r="W248" s="5"/>
      <c r="X248" s="5"/>
      <c r="Y248" s="5"/>
      <c r="Z248" s="5"/>
      <c r="AA248" s="5"/>
      <c r="AB248" s="5"/>
    </row>
    <row r="249" spans="2:28" s="4" customFormat="1">
      <c r="B249" s="9" t="s">
        <v>24</v>
      </c>
      <c r="C249" s="66">
        <v>0</v>
      </c>
      <c r="D249" s="66">
        <v>0</v>
      </c>
      <c r="E249" s="66">
        <v>0</v>
      </c>
      <c r="F249" s="66">
        <v>0</v>
      </c>
      <c r="G249" s="66">
        <v>0</v>
      </c>
      <c r="H249" s="66">
        <v>0</v>
      </c>
      <c r="I249" s="66">
        <v>0</v>
      </c>
      <c r="J249" s="66">
        <v>0</v>
      </c>
      <c r="K249" s="66">
        <v>0</v>
      </c>
      <c r="L249" s="66">
        <v>0</v>
      </c>
      <c r="M249" s="66">
        <v>0</v>
      </c>
      <c r="N249" s="66">
        <v>0</v>
      </c>
      <c r="O249" s="94"/>
      <c r="P249" s="5"/>
      <c r="Q249" s="5"/>
      <c r="R249" s="5"/>
      <c r="S249" s="5"/>
      <c r="T249" s="5"/>
      <c r="U249" s="5"/>
      <c r="V249" s="5"/>
      <c r="W249" s="5"/>
      <c r="X249" s="5"/>
      <c r="Y249" s="5"/>
      <c r="Z249" s="5"/>
      <c r="AA249" s="5"/>
      <c r="AB249" s="5"/>
    </row>
    <row r="250" spans="2:28" s="4" customFormat="1">
      <c r="B250" s="49" t="s">
        <v>25</v>
      </c>
      <c r="C250" s="100">
        <f t="shared" ref="C250:N250" si="78">SUM(C251:C253)</f>
        <v>257.81241634546075</v>
      </c>
      <c r="D250" s="100">
        <f t="shared" si="78"/>
        <v>257.81241634546075</v>
      </c>
      <c r="E250" s="100">
        <f t="shared" si="78"/>
        <v>257.81241634546075</v>
      </c>
      <c r="F250" s="100">
        <f t="shared" si="78"/>
        <v>257.81241634546075</v>
      </c>
      <c r="G250" s="100">
        <f t="shared" si="78"/>
        <v>257.81241634546075</v>
      </c>
      <c r="H250" s="100">
        <f t="shared" si="78"/>
        <v>257.81241634546075</v>
      </c>
      <c r="I250" s="100">
        <f t="shared" si="78"/>
        <v>257.81241634546075</v>
      </c>
      <c r="J250" s="100">
        <f t="shared" si="78"/>
        <v>257.81241634546075</v>
      </c>
      <c r="K250" s="100">
        <f t="shared" si="78"/>
        <v>257.81241634546075</v>
      </c>
      <c r="L250" s="100">
        <f t="shared" si="78"/>
        <v>257.81241634546075</v>
      </c>
      <c r="M250" s="100">
        <f t="shared" si="78"/>
        <v>0</v>
      </c>
      <c r="N250" s="100">
        <f t="shared" si="78"/>
        <v>0</v>
      </c>
      <c r="O250" s="92"/>
      <c r="P250" s="5"/>
      <c r="Q250" s="5"/>
      <c r="R250" s="5"/>
      <c r="S250" s="5"/>
      <c r="T250" s="5"/>
      <c r="U250" s="5"/>
      <c r="V250" s="5"/>
      <c r="W250" s="5"/>
      <c r="X250" s="5"/>
      <c r="Y250" s="5"/>
      <c r="Z250" s="5"/>
      <c r="AA250" s="5"/>
      <c r="AB250" s="5"/>
    </row>
    <row r="251" spans="2:28" s="4" customFormat="1">
      <c r="B251" s="9" t="s">
        <v>22</v>
      </c>
      <c r="C251" s="66">
        <v>19.769981614651726</v>
      </c>
      <c r="D251" s="66">
        <v>19.769981614651726</v>
      </c>
      <c r="E251" s="66">
        <v>19.769981614651726</v>
      </c>
      <c r="F251" s="66">
        <v>19.769981614651726</v>
      </c>
      <c r="G251" s="66">
        <v>19.769981614651726</v>
      </c>
      <c r="H251" s="66">
        <v>19.769981614651726</v>
      </c>
      <c r="I251" s="66">
        <v>19.769981614651726</v>
      </c>
      <c r="J251" s="66">
        <v>19.769981614651726</v>
      </c>
      <c r="K251" s="66">
        <v>19.769981614651726</v>
      </c>
      <c r="L251" s="66">
        <v>19.769981614651726</v>
      </c>
      <c r="M251" s="66">
        <v>0</v>
      </c>
      <c r="N251" s="66">
        <v>0</v>
      </c>
      <c r="O251" s="94"/>
      <c r="P251" s="5"/>
      <c r="Q251" s="5"/>
      <c r="R251" s="5"/>
      <c r="S251" s="5"/>
      <c r="T251" s="5"/>
      <c r="U251" s="5"/>
      <c r="V251" s="5"/>
      <c r="W251" s="5"/>
      <c r="X251" s="5"/>
      <c r="Y251" s="5"/>
      <c r="Z251" s="5"/>
      <c r="AA251" s="5"/>
      <c r="AB251" s="5"/>
    </row>
    <row r="252" spans="2:28" s="4" customFormat="1">
      <c r="B252" s="9" t="s">
        <v>23</v>
      </c>
      <c r="C252" s="66">
        <v>238.04243473080899</v>
      </c>
      <c r="D252" s="66">
        <v>238.04243473080899</v>
      </c>
      <c r="E252" s="66">
        <v>238.04243473080899</v>
      </c>
      <c r="F252" s="66">
        <v>238.04243473080899</v>
      </c>
      <c r="G252" s="66">
        <v>238.04243473080899</v>
      </c>
      <c r="H252" s="66">
        <v>238.04243473080899</v>
      </c>
      <c r="I252" s="66">
        <v>238.04243473080899</v>
      </c>
      <c r="J252" s="66">
        <v>238.04243473080899</v>
      </c>
      <c r="K252" s="66">
        <v>238.04243473080899</v>
      </c>
      <c r="L252" s="66">
        <v>238.04243473080899</v>
      </c>
      <c r="M252" s="66">
        <v>0</v>
      </c>
      <c r="N252" s="66">
        <v>0</v>
      </c>
      <c r="O252" s="94"/>
      <c r="P252" s="5"/>
      <c r="Q252" s="5"/>
      <c r="R252" s="5"/>
      <c r="S252" s="5"/>
      <c r="T252" s="5"/>
      <c r="U252" s="5"/>
      <c r="V252" s="5"/>
      <c r="W252" s="5"/>
      <c r="X252" s="5"/>
      <c r="Y252" s="5"/>
      <c r="Z252" s="5"/>
      <c r="AA252" s="5"/>
      <c r="AB252" s="5"/>
    </row>
    <row r="253" spans="2:28" s="4" customFormat="1">
      <c r="B253" s="9" t="s">
        <v>24</v>
      </c>
      <c r="C253" s="66">
        <v>0</v>
      </c>
      <c r="D253" s="66">
        <v>0</v>
      </c>
      <c r="E253" s="66">
        <v>0</v>
      </c>
      <c r="F253" s="66">
        <v>0</v>
      </c>
      <c r="G253" s="66">
        <v>0</v>
      </c>
      <c r="H253" s="66">
        <v>0</v>
      </c>
      <c r="I253" s="66">
        <v>0</v>
      </c>
      <c r="J253" s="66">
        <v>0</v>
      </c>
      <c r="K253" s="66">
        <v>0</v>
      </c>
      <c r="L253" s="66">
        <v>0</v>
      </c>
      <c r="M253" s="66">
        <v>0</v>
      </c>
      <c r="N253" s="66">
        <v>0</v>
      </c>
      <c r="O253" s="94"/>
      <c r="P253" s="5"/>
      <c r="Q253" s="5"/>
      <c r="R253" s="5"/>
      <c r="S253" s="5"/>
      <c r="T253" s="5"/>
      <c r="U253" s="5"/>
      <c r="V253" s="5"/>
      <c r="W253" s="5"/>
      <c r="X253" s="5"/>
      <c r="Y253" s="5"/>
      <c r="Z253" s="5"/>
      <c r="AA253" s="5"/>
      <c r="AB253" s="5"/>
    </row>
    <row r="254" spans="2:28" s="4" customFormat="1">
      <c r="B254" s="49" t="s">
        <v>26</v>
      </c>
      <c r="C254" s="100">
        <f t="shared" ref="C254:N254" si="79">SUM(C255:C257)</f>
        <v>0</v>
      </c>
      <c r="D254" s="100">
        <f t="shared" si="79"/>
        <v>0</v>
      </c>
      <c r="E254" s="100">
        <f t="shared" si="79"/>
        <v>0</v>
      </c>
      <c r="F254" s="100">
        <f t="shared" si="79"/>
        <v>0</v>
      </c>
      <c r="G254" s="100">
        <f t="shared" si="79"/>
        <v>0</v>
      </c>
      <c r="H254" s="100">
        <f t="shared" si="79"/>
        <v>0</v>
      </c>
      <c r="I254" s="100">
        <f t="shared" si="79"/>
        <v>0</v>
      </c>
      <c r="J254" s="100">
        <f t="shared" si="79"/>
        <v>0</v>
      </c>
      <c r="K254" s="100">
        <f t="shared" si="79"/>
        <v>0</v>
      </c>
      <c r="L254" s="100">
        <f t="shared" si="79"/>
        <v>0</v>
      </c>
      <c r="M254" s="100">
        <f t="shared" si="79"/>
        <v>0</v>
      </c>
      <c r="N254" s="100">
        <f t="shared" si="79"/>
        <v>0</v>
      </c>
      <c r="O254" s="92"/>
      <c r="P254" s="5"/>
      <c r="Q254" s="5"/>
      <c r="R254" s="5"/>
      <c r="S254" s="5"/>
      <c r="T254" s="5"/>
      <c r="U254" s="5"/>
      <c r="V254" s="5"/>
      <c r="W254" s="5"/>
      <c r="X254" s="5"/>
      <c r="Y254" s="5"/>
      <c r="Z254" s="5"/>
      <c r="AA254" s="5"/>
      <c r="AB254" s="5"/>
    </row>
    <row r="255" spans="2:28" s="4" customFormat="1">
      <c r="B255" s="9" t="s">
        <v>22</v>
      </c>
      <c r="C255" s="64">
        <v>0</v>
      </c>
      <c r="D255" s="64">
        <v>0</v>
      </c>
      <c r="E255" s="64">
        <v>0</v>
      </c>
      <c r="F255" s="64">
        <v>0</v>
      </c>
      <c r="G255" s="64">
        <v>0</v>
      </c>
      <c r="H255" s="64">
        <v>0</v>
      </c>
      <c r="I255" s="64">
        <v>0</v>
      </c>
      <c r="J255" s="64">
        <v>0</v>
      </c>
      <c r="K255" s="64">
        <v>0</v>
      </c>
      <c r="L255" s="64">
        <v>0</v>
      </c>
      <c r="M255" s="64">
        <v>0</v>
      </c>
      <c r="N255" s="64">
        <v>0</v>
      </c>
      <c r="O255" s="94"/>
      <c r="P255" s="5"/>
      <c r="Q255" s="5"/>
      <c r="R255" s="5"/>
      <c r="S255" s="5"/>
      <c r="T255" s="5"/>
      <c r="U255" s="5"/>
      <c r="V255" s="5"/>
      <c r="W255" s="5"/>
      <c r="X255" s="5"/>
      <c r="Y255" s="5"/>
      <c r="Z255" s="5"/>
      <c r="AA255" s="5"/>
      <c r="AB255" s="5"/>
    </row>
    <row r="256" spans="2:28" s="4" customFormat="1">
      <c r="B256" s="9" t="s">
        <v>23</v>
      </c>
      <c r="C256" s="64">
        <v>0</v>
      </c>
      <c r="D256" s="64">
        <v>0</v>
      </c>
      <c r="E256" s="64">
        <v>0</v>
      </c>
      <c r="F256" s="64">
        <v>0</v>
      </c>
      <c r="G256" s="64">
        <v>0</v>
      </c>
      <c r="H256" s="64">
        <v>0</v>
      </c>
      <c r="I256" s="64">
        <v>0</v>
      </c>
      <c r="J256" s="64">
        <v>0</v>
      </c>
      <c r="K256" s="64">
        <v>0</v>
      </c>
      <c r="L256" s="64">
        <v>0</v>
      </c>
      <c r="M256" s="64">
        <v>0</v>
      </c>
      <c r="N256" s="64">
        <v>0</v>
      </c>
      <c r="O256" s="94"/>
      <c r="P256" s="5"/>
      <c r="Q256" s="5"/>
      <c r="R256" s="5"/>
      <c r="S256" s="5"/>
      <c r="T256" s="5"/>
      <c r="U256" s="5"/>
      <c r="V256" s="5"/>
      <c r="W256" s="5"/>
      <c r="X256" s="5"/>
      <c r="Y256" s="5"/>
      <c r="Z256" s="5"/>
      <c r="AA256" s="5"/>
      <c r="AB256" s="5"/>
    </row>
    <row r="257" spans="2:28" s="4" customFormat="1">
      <c r="B257" s="9" t="s">
        <v>24</v>
      </c>
      <c r="C257" s="64">
        <v>0</v>
      </c>
      <c r="D257" s="64">
        <v>0</v>
      </c>
      <c r="E257" s="64">
        <v>0</v>
      </c>
      <c r="F257" s="64">
        <v>0</v>
      </c>
      <c r="G257" s="64">
        <v>0</v>
      </c>
      <c r="H257" s="64">
        <v>0</v>
      </c>
      <c r="I257" s="64">
        <v>0</v>
      </c>
      <c r="J257" s="64">
        <v>0</v>
      </c>
      <c r="K257" s="64">
        <v>0</v>
      </c>
      <c r="L257" s="64">
        <v>0</v>
      </c>
      <c r="M257" s="64">
        <v>0</v>
      </c>
      <c r="N257" s="64">
        <v>0</v>
      </c>
      <c r="O257" s="94"/>
      <c r="P257" s="5"/>
      <c r="Q257" s="5"/>
      <c r="R257" s="5"/>
      <c r="S257" s="5"/>
      <c r="T257" s="5"/>
      <c r="U257" s="5"/>
      <c r="V257" s="5"/>
      <c r="W257" s="5"/>
      <c r="X257" s="5"/>
      <c r="Y257" s="5"/>
      <c r="Z257" s="5"/>
      <c r="AA257" s="5"/>
      <c r="AB257" s="5"/>
    </row>
    <row r="258" spans="2:28">
      <c r="B258" s="9"/>
      <c r="C258" s="105"/>
      <c r="D258" s="105"/>
      <c r="E258" s="105"/>
      <c r="F258" s="105"/>
      <c r="G258" s="105"/>
      <c r="H258" s="105"/>
      <c r="I258" s="105"/>
      <c r="J258" s="105"/>
      <c r="K258" s="105"/>
      <c r="L258" s="105"/>
      <c r="M258" s="105"/>
      <c r="N258" s="105"/>
      <c r="O258" s="106"/>
      <c r="P258" s="5"/>
      <c r="Q258" s="5"/>
      <c r="R258" s="5"/>
      <c r="S258" s="5"/>
      <c r="T258" s="5"/>
      <c r="U258" s="5"/>
      <c r="V258" s="5"/>
      <c r="W258" s="5"/>
      <c r="X258" s="5"/>
      <c r="Y258" s="5"/>
      <c r="Z258" s="5"/>
      <c r="AA258" s="5"/>
      <c r="AB258" s="5"/>
    </row>
    <row r="259" spans="2:28" ht="15.75" thickBot="1">
      <c r="B259" s="52" t="s">
        <v>70</v>
      </c>
      <c r="C259" s="107">
        <f>+C260+C264+C268</f>
        <v>61.961995738475409</v>
      </c>
      <c r="D259" s="107">
        <f t="shared" ref="D259:N259" si="80">+D260+D264+D268</f>
        <v>71.613951087282416</v>
      </c>
      <c r="E259" s="107">
        <f t="shared" si="80"/>
        <v>73.182398123788133</v>
      </c>
      <c r="F259" s="107">
        <f t="shared" si="80"/>
        <v>-413.0580576402694</v>
      </c>
      <c r="G259" s="107">
        <f t="shared" si="80"/>
        <v>-260.40512878903826</v>
      </c>
      <c r="H259" s="107">
        <f t="shared" si="80"/>
        <v>-6.2331210067926213</v>
      </c>
      <c r="I259" s="107">
        <f t="shared" si="80"/>
        <v>458.04834500762593</v>
      </c>
      <c r="J259" s="107">
        <f t="shared" si="80"/>
        <v>331.79880704350796</v>
      </c>
      <c r="K259" s="107">
        <f t="shared" si="80"/>
        <v>39.131545869504855</v>
      </c>
      <c r="L259" s="107">
        <f t="shared" si="80"/>
        <v>14.654333583329326</v>
      </c>
      <c r="M259" s="107">
        <f t="shared" si="80"/>
        <v>0</v>
      </c>
      <c r="N259" s="107">
        <f t="shared" si="80"/>
        <v>0</v>
      </c>
      <c r="O259" s="107">
        <f t="shared" ref="O259:O264" si="81">SUM(C259:N259)</f>
        <v>370.6950690174138</v>
      </c>
      <c r="P259" s="5"/>
      <c r="Q259" s="5"/>
      <c r="R259" s="5"/>
      <c r="S259" s="5"/>
      <c r="T259" s="5"/>
      <c r="U259" s="5"/>
      <c r="V259" s="5"/>
      <c r="W259" s="5"/>
      <c r="X259" s="5"/>
      <c r="Y259" s="5"/>
      <c r="Z259" s="5"/>
      <c r="AA259" s="5"/>
      <c r="AB259" s="5"/>
    </row>
    <row r="260" spans="2:28" ht="15.75" thickTop="1">
      <c r="B260" s="49" t="s">
        <v>21</v>
      </c>
      <c r="C260" s="92">
        <f>SUM(C261:C263)</f>
        <v>61.961995738475409</v>
      </c>
      <c r="D260" s="92">
        <f t="shared" ref="D260:N260" si="82">SUM(D261:D263)</f>
        <v>71.613951087388415</v>
      </c>
      <c r="E260" s="92">
        <f t="shared" si="82"/>
        <v>73.182398123788133</v>
      </c>
      <c r="F260" s="92">
        <f t="shared" si="82"/>
        <v>-413.0580576402694</v>
      </c>
      <c r="G260" s="92">
        <f t="shared" si="82"/>
        <v>-260.40512878903826</v>
      </c>
      <c r="H260" s="92">
        <f t="shared" si="82"/>
        <v>-6.2331210067926213</v>
      </c>
      <c r="I260" s="92">
        <f t="shared" si="82"/>
        <v>458.04834500762593</v>
      </c>
      <c r="J260" s="92">
        <f t="shared" si="82"/>
        <v>331.79880704370294</v>
      </c>
      <c r="K260" s="92">
        <f t="shared" si="82"/>
        <v>39.131545869504855</v>
      </c>
      <c r="L260" s="92">
        <f t="shared" si="82"/>
        <v>14.654333583329326</v>
      </c>
      <c r="M260" s="92">
        <f t="shared" si="82"/>
        <v>0</v>
      </c>
      <c r="N260" s="92">
        <f t="shared" si="82"/>
        <v>0</v>
      </c>
      <c r="O260" s="92">
        <f t="shared" si="81"/>
        <v>370.69506901771473</v>
      </c>
      <c r="P260" s="5"/>
      <c r="Q260" s="5"/>
      <c r="R260" s="5"/>
      <c r="S260" s="5"/>
      <c r="T260" s="5"/>
      <c r="U260" s="5"/>
      <c r="V260" s="5"/>
      <c r="W260" s="5"/>
      <c r="X260" s="5"/>
      <c r="Y260" s="5"/>
      <c r="Z260" s="5"/>
      <c r="AA260" s="5"/>
      <c r="AB260" s="5"/>
    </row>
    <row r="261" spans="2:28">
      <c r="B261" s="9" t="s">
        <v>22</v>
      </c>
      <c r="C261" s="84">
        <v>66.746966479078637</v>
      </c>
      <c r="D261" s="84">
        <v>71.654411274333938</v>
      </c>
      <c r="E261" s="84">
        <v>73.022538522842964</v>
      </c>
      <c r="F261" s="84">
        <v>-408.93230065939628</v>
      </c>
      <c r="G261" s="84">
        <v>-235.62038278102727</v>
      </c>
      <c r="H261" s="84">
        <v>-6.1313455777256598</v>
      </c>
      <c r="I261" s="84">
        <v>457.36375407533382</v>
      </c>
      <c r="J261" s="84">
        <v>331.74193033382386</v>
      </c>
      <c r="K261" s="84">
        <v>39.070358323247127</v>
      </c>
      <c r="L261" s="84">
        <v>16.08916008145497</v>
      </c>
      <c r="M261" s="84">
        <v>0</v>
      </c>
      <c r="N261" s="84">
        <v>0</v>
      </c>
      <c r="O261" s="94">
        <f t="shared" si="81"/>
        <v>405.00509007196615</v>
      </c>
      <c r="P261" s="5"/>
      <c r="Q261" s="5"/>
      <c r="R261" s="5"/>
      <c r="S261" s="5"/>
      <c r="T261" s="5"/>
      <c r="U261" s="5"/>
      <c r="V261" s="5"/>
      <c r="W261" s="5"/>
      <c r="X261" s="5"/>
      <c r="Y261" s="5"/>
      <c r="Z261" s="5"/>
      <c r="AA261" s="5"/>
      <c r="AB261" s="5"/>
    </row>
    <row r="262" spans="2:28">
      <c r="B262" s="9" t="s">
        <v>23</v>
      </c>
      <c r="C262" s="84">
        <v>0</v>
      </c>
      <c r="D262" s="84">
        <v>0</v>
      </c>
      <c r="E262" s="84">
        <v>0</v>
      </c>
      <c r="F262" s="84">
        <v>0</v>
      </c>
      <c r="G262" s="84">
        <v>0</v>
      </c>
      <c r="H262" s="84">
        <v>0</v>
      </c>
      <c r="I262" s="84">
        <v>0</v>
      </c>
      <c r="J262" s="84">
        <v>0</v>
      </c>
      <c r="K262" s="84">
        <v>0</v>
      </c>
      <c r="L262" s="84">
        <v>0</v>
      </c>
      <c r="M262" s="84">
        <v>0</v>
      </c>
      <c r="N262" s="84">
        <v>0</v>
      </c>
      <c r="O262" s="94">
        <f t="shared" si="81"/>
        <v>0</v>
      </c>
      <c r="P262" s="5"/>
      <c r="Q262" s="5"/>
      <c r="R262" s="5"/>
      <c r="S262" s="5"/>
      <c r="T262" s="5"/>
      <c r="U262" s="5"/>
      <c r="V262" s="5"/>
      <c r="W262" s="5"/>
      <c r="X262" s="5"/>
      <c r="Y262" s="5"/>
      <c r="Z262" s="5"/>
      <c r="AA262" s="5"/>
      <c r="AB262" s="5"/>
    </row>
    <row r="263" spans="2:28">
      <c r="B263" s="9" t="s">
        <v>24</v>
      </c>
      <c r="C263" s="84">
        <v>-4.784970740603228</v>
      </c>
      <c r="D263" s="84">
        <v>-4.0460186945525223E-2</v>
      </c>
      <c r="E263" s="84">
        <v>0.15985960094516471</v>
      </c>
      <c r="F263" s="84">
        <v>-4.1257569808731205</v>
      </c>
      <c r="G263" s="84">
        <v>-24.784746008010984</v>
      </c>
      <c r="H263" s="84">
        <v>-0.10177542906696146</v>
      </c>
      <c r="I263" s="84">
        <v>0.68459093229208179</v>
      </c>
      <c r="J263" s="84">
        <v>5.6876709879105647E-2</v>
      </c>
      <c r="K263" s="84">
        <v>6.1187546257727377E-2</v>
      </c>
      <c r="L263" s="84">
        <v>-1.4348264981256449</v>
      </c>
      <c r="M263" s="84">
        <v>0</v>
      </c>
      <c r="N263" s="84">
        <v>0</v>
      </c>
      <c r="O263" s="94">
        <f t="shared" si="81"/>
        <v>-34.310021054251386</v>
      </c>
      <c r="P263" s="5"/>
      <c r="Q263" s="5"/>
      <c r="R263" s="5"/>
      <c r="S263" s="5"/>
      <c r="T263" s="5"/>
      <c r="U263" s="5"/>
      <c r="V263" s="5"/>
      <c r="W263" s="5"/>
      <c r="X263" s="5"/>
      <c r="Y263" s="5"/>
      <c r="Z263" s="5"/>
      <c r="AA263" s="5"/>
      <c r="AB263" s="5"/>
    </row>
    <row r="264" spans="2:28">
      <c r="B264" s="49" t="s">
        <v>25</v>
      </c>
      <c r="C264" s="100">
        <f t="shared" ref="C264:N264" si="83">SUM(C265:C267)</f>
        <v>0</v>
      </c>
      <c r="D264" s="100">
        <f t="shared" si="83"/>
        <v>0</v>
      </c>
      <c r="E264" s="92">
        <f t="shared" si="83"/>
        <v>0</v>
      </c>
      <c r="F264" s="92">
        <f t="shared" si="83"/>
        <v>0</v>
      </c>
      <c r="G264" s="92">
        <f t="shared" si="83"/>
        <v>0</v>
      </c>
      <c r="H264" s="92">
        <f t="shared" si="83"/>
        <v>0</v>
      </c>
      <c r="I264" s="92">
        <f t="shared" si="83"/>
        <v>0</v>
      </c>
      <c r="J264" s="92">
        <f t="shared" si="83"/>
        <v>0</v>
      </c>
      <c r="K264" s="92">
        <f t="shared" si="83"/>
        <v>0</v>
      </c>
      <c r="L264" s="92">
        <f t="shared" si="83"/>
        <v>0</v>
      </c>
      <c r="M264" s="71">
        <f t="shared" si="83"/>
        <v>0</v>
      </c>
      <c r="N264" s="71">
        <f t="shared" si="83"/>
        <v>0</v>
      </c>
      <c r="O264" s="92">
        <f t="shared" si="81"/>
        <v>0</v>
      </c>
      <c r="P264" s="5"/>
      <c r="Q264" s="5"/>
      <c r="R264" s="5"/>
      <c r="S264" s="5"/>
      <c r="T264" s="5"/>
      <c r="U264" s="5"/>
      <c r="V264" s="5"/>
      <c r="W264" s="5"/>
      <c r="X264" s="5"/>
      <c r="Y264" s="5"/>
      <c r="Z264" s="5"/>
      <c r="AA264" s="5"/>
      <c r="AB264" s="5"/>
    </row>
    <row r="265" spans="2:28">
      <c r="B265" s="9" t="s">
        <v>22</v>
      </c>
      <c r="C265" s="84">
        <v>0</v>
      </c>
      <c r="D265" s="84">
        <v>0</v>
      </c>
      <c r="E265" s="84">
        <v>0</v>
      </c>
      <c r="F265" s="84">
        <v>0</v>
      </c>
      <c r="G265" s="84">
        <v>0</v>
      </c>
      <c r="H265" s="84">
        <v>0</v>
      </c>
      <c r="I265" s="84">
        <v>0</v>
      </c>
      <c r="J265" s="84">
        <v>0</v>
      </c>
      <c r="K265" s="84">
        <v>0</v>
      </c>
      <c r="L265" s="84">
        <v>0</v>
      </c>
      <c r="M265" s="84">
        <v>0</v>
      </c>
      <c r="N265" s="84">
        <v>0</v>
      </c>
      <c r="O265" s="94">
        <f>SUM(C265:N265)</f>
        <v>0</v>
      </c>
      <c r="P265" s="5"/>
      <c r="Q265" s="5"/>
      <c r="R265" s="5"/>
      <c r="S265" s="5"/>
      <c r="T265" s="5"/>
      <c r="U265" s="5"/>
      <c r="V265" s="5"/>
      <c r="W265" s="5"/>
      <c r="X265" s="5"/>
      <c r="Y265" s="5"/>
      <c r="Z265" s="5"/>
      <c r="AA265" s="5"/>
      <c r="AB265" s="5"/>
    </row>
    <row r="266" spans="2:28">
      <c r="B266" s="9" t="s">
        <v>23</v>
      </c>
      <c r="C266" s="84">
        <v>0</v>
      </c>
      <c r="D266" s="84">
        <v>0</v>
      </c>
      <c r="E266" s="84">
        <v>0</v>
      </c>
      <c r="F266" s="84">
        <v>0</v>
      </c>
      <c r="G266" s="84">
        <v>0</v>
      </c>
      <c r="H266" s="84">
        <v>0</v>
      </c>
      <c r="I266" s="84">
        <v>0</v>
      </c>
      <c r="J266" s="84">
        <v>0</v>
      </c>
      <c r="K266" s="84">
        <v>0</v>
      </c>
      <c r="L266" s="84">
        <v>0</v>
      </c>
      <c r="M266" s="84">
        <v>0</v>
      </c>
      <c r="N266" s="84">
        <v>0</v>
      </c>
      <c r="O266" s="94">
        <f t="shared" ref="O266:O271" si="84">SUM(C266:N266)</f>
        <v>0</v>
      </c>
      <c r="P266" s="5"/>
      <c r="Q266" s="5"/>
      <c r="R266" s="5"/>
      <c r="S266" s="5"/>
      <c r="T266" s="5"/>
      <c r="U266" s="5"/>
      <c r="V266" s="5"/>
      <c r="W266" s="5"/>
      <c r="X266" s="5"/>
      <c r="Y266" s="5"/>
      <c r="Z266" s="5"/>
      <c r="AA266" s="5"/>
      <c r="AB266" s="5"/>
    </row>
    <row r="267" spans="2:28">
      <c r="B267" s="9" t="s">
        <v>24</v>
      </c>
      <c r="C267" s="84">
        <v>0</v>
      </c>
      <c r="D267" s="84">
        <v>0</v>
      </c>
      <c r="E267" s="84">
        <v>0</v>
      </c>
      <c r="F267" s="84">
        <v>0</v>
      </c>
      <c r="G267" s="84">
        <v>0</v>
      </c>
      <c r="H267" s="84">
        <v>0</v>
      </c>
      <c r="I267" s="84">
        <v>0</v>
      </c>
      <c r="J267" s="84">
        <v>0</v>
      </c>
      <c r="K267" s="84">
        <v>0</v>
      </c>
      <c r="L267" s="84">
        <v>0</v>
      </c>
      <c r="M267" s="84">
        <v>0</v>
      </c>
      <c r="N267" s="84">
        <v>0</v>
      </c>
      <c r="O267" s="94">
        <f t="shared" si="84"/>
        <v>0</v>
      </c>
      <c r="P267" s="5"/>
      <c r="Q267" s="5"/>
      <c r="R267" s="5"/>
      <c r="S267" s="5"/>
      <c r="T267" s="5"/>
      <c r="U267" s="5"/>
      <c r="V267" s="5"/>
      <c r="W267" s="5"/>
      <c r="X267" s="5"/>
      <c r="Y267" s="5"/>
      <c r="Z267" s="5"/>
      <c r="AA267" s="5"/>
      <c r="AB267" s="5"/>
    </row>
    <row r="268" spans="2:28">
      <c r="B268" s="49" t="s">
        <v>26</v>
      </c>
      <c r="C268" s="100">
        <f t="shared" ref="C268:N268" si="85">SUM(C269:C271)</f>
        <v>0</v>
      </c>
      <c r="D268" s="100">
        <f t="shared" si="85"/>
        <v>-1.060000975883213E-10</v>
      </c>
      <c r="E268" s="100">
        <f t="shared" si="85"/>
        <v>0</v>
      </c>
      <c r="F268" s="100">
        <f t="shared" si="85"/>
        <v>0</v>
      </c>
      <c r="G268" s="100">
        <f t="shared" si="85"/>
        <v>0</v>
      </c>
      <c r="H268" s="100">
        <f t="shared" si="85"/>
        <v>0</v>
      </c>
      <c r="I268" s="100">
        <f t="shared" si="85"/>
        <v>0</v>
      </c>
      <c r="J268" s="100">
        <f t="shared" si="85"/>
        <v>-1.9500001613437234E-10</v>
      </c>
      <c r="K268" s="100">
        <f t="shared" si="85"/>
        <v>0</v>
      </c>
      <c r="L268" s="100">
        <f t="shared" si="85"/>
        <v>0</v>
      </c>
      <c r="M268" s="100">
        <f t="shared" si="85"/>
        <v>0</v>
      </c>
      <c r="N268" s="100">
        <f t="shared" si="85"/>
        <v>0</v>
      </c>
      <c r="O268" s="92">
        <f t="shared" si="84"/>
        <v>-3.0100011372269364E-10</v>
      </c>
      <c r="P268" s="5"/>
      <c r="Q268" s="5"/>
      <c r="R268" s="5"/>
      <c r="S268" s="5"/>
      <c r="T268" s="5"/>
      <c r="U268" s="5"/>
      <c r="V268" s="5"/>
      <c r="W268" s="5"/>
      <c r="X268" s="5"/>
      <c r="Y268" s="5"/>
      <c r="Z268" s="5"/>
      <c r="AA268" s="5"/>
      <c r="AB268" s="5"/>
    </row>
    <row r="269" spans="2:28">
      <c r="B269" s="9" t="s">
        <v>22</v>
      </c>
      <c r="C269" s="84">
        <v>0</v>
      </c>
      <c r="D269" s="84">
        <v>-1.060000975883213E-10</v>
      </c>
      <c r="E269" s="84">
        <v>0</v>
      </c>
      <c r="F269" s="84">
        <v>0</v>
      </c>
      <c r="G269" s="84">
        <v>0</v>
      </c>
      <c r="H269" s="84">
        <v>0</v>
      </c>
      <c r="I269" s="84">
        <v>0</v>
      </c>
      <c r="J269" s="84">
        <v>-1.9500001613437234E-10</v>
      </c>
      <c r="K269" s="84">
        <v>0</v>
      </c>
      <c r="L269" s="84">
        <v>0</v>
      </c>
      <c r="M269" s="84">
        <v>0</v>
      </c>
      <c r="N269" s="84">
        <v>0</v>
      </c>
      <c r="O269" s="94">
        <f t="shared" si="84"/>
        <v>-3.0100011372269364E-10</v>
      </c>
      <c r="P269" s="5"/>
      <c r="Q269" s="5"/>
      <c r="R269" s="5"/>
      <c r="S269" s="5"/>
      <c r="T269" s="5"/>
      <c r="U269" s="5"/>
      <c r="V269" s="5"/>
      <c r="W269" s="5"/>
      <c r="X269" s="5"/>
      <c r="Y269" s="5"/>
      <c r="Z269" s="5"/>
      <c r="AA269" s="5"/>
      <c r="AB269" s="5"/>
    </row>
    <row r="270" spans="2:28">
      <c r="B270" s="9" t="s">
        <v>23</v>
      </c>
      <c r="C270" s="84">
        <v>0</v>
      </c>
      <c r="D270" s="84">
        <v>0</v>
      </c>
      <c r="E270" s="84">
        <v>0</v>
      </c>
      <c r="F270" s="84">
        <v>0</v>
      </c>
      <c r="G270" s="84">
        <v>0</v>
      </c>
      <c r="H270" s="84">
        <v>0</v>
      </c>
      <c r="I270" s="84">
        <v>0</v>
      </c>
      <c r="J270" s="84">
        <v>0</v>
      </c>
      <c r="K270" s="84">
        <v>0</v>
      </c>
      <c r="L270" s="84">
        <v>0</v>
      </c>
      <c r="M270" s="84">
        <v>0</v>
      </c>
      <c r="N270" s="84">
        <v>0</v>
      </c>
      <c r="O270" s="94">
        <f t="shared" si="84"/>
        <v>0</v>
      </c>
      <c r="P270" s="5"/>
      <c r="Q270" s="5"/>
      <c r="R270" s="5"/>
      <c r="S270" s="5"/>
      <c r="T270" s="5"/>
      <c r="U270" s="5"/>
      <c r="V270" s="5"/>
      <c r="W270" s="5"/>
      <c r="X270" s="5"/>
      <c r="Y270" s="5"/>
      <c r="Z270" s="5"/>
      <c r="AA270" s="5"/>
      <c r="AB270" s="5"/>
    </row>
    <row r="271" spans="2:28">
      <c r="B271" s="9" t="s">
        <v>24</v>
      </c>
      <c r="C271" s="84">
        <v>0</v>
      </c>
      <c r="D271" s="84">
        <v>0</v>
      </c>
      <c r="E271" s="84">
        <v>0</v>
      </c>
      <c r="F271" s="84">
        <v>0</v>
      </c>
      <c r="G271" s="84">
        <v>0</v>
      </c>
      <c r="H271" s="84">
        <v>0</v>
      </c>
      <c r="I271" s="84">
        <v>0</v>
      </c>
      <c r="J271" s="84">
        <v>0</v>
      </c>
      <c r="K271" s="84">
        <v>0</v>
      </c>
      <c r="L271" s="84">
        <v>0</v>
      </c>
      <c r="M271" s="84">
        <v>0</v>
      </c>
      <c r="N271" s="84">
        <v>0</v>
      </c>
      <c r="O271" s="94">
        <f t="shared" si="84"/>
        <v>0</v>
      </c>
      <c r="P271" s="5"/>
      <c r="Q271" s="5"/>
      <c r="R271" s="5"/>
      <c r="S271" s="5"/>
      <c r="T271" s="5"/>
      <c r="U271" s="5"/>
      <c r="V271" s="5"/>
      <c r="W271" s="5"/>
      <c r="X271" s="5"/>
      <c r="Y271" s="5"/>
      <c r="Z271" s="5"/>
      <c r="AA271" s="5"/>
      <c r="AB271" s="5"/>
    </row>
    <row r="272" spans="2:28">
      <c r="B272" s="9"/>
      <c r="C272" s="105"/>
      <c r="D272" s="105"/>
      <c r="E272" s="105"/>
      <c r="F272" s="105"/>
      <c r="G272" s="105"/>
      <c r="H272" s="105"/>
      <c r="I272" s="105"/>
      <c r="J272" s="105"/>
      <c r="K272" s="105"/>
      <c r="L272" s="105"/>
      <c r="M272" s="105"/>
      <c r="N272" s="105"/>
      <c r="O272" s="106"/>
      <c r="P272" s="5"/>
      <c r="Q272" s="5"/>
      <c r="R272" s="5"/>
      <c r="S272" s="5"/>
      <c r="T272" s="5"/>
      <c r="U272" s="5"/>
      <c r="V272" s="5"/>
      <c r="W272" s="5"/>
      <c r="X272" s="5"/>
      <c r="Y272" s="5"/>
      <c r="Z272" s="5"/>
      <c r="AA272" s="5"/>
      <c r="AB272" s="5"/>
    </row>
    <row r="273" spans="2:28" s="4" customFormat="1" ht="15.75" thickBot="1">
      <c r="B273" s="52" t="s">
        <v>71</v>
      </c>
      <c r="C273" s="110">
        <f>+C274+C278+C282</f>
        <v>931.0506803802964</v>
      </c>
      <c r="D273" s="110">
        <f t="shared" ref="D273:N273" si="86">+D274+D278+D282</f>
        <v>936.96602547770635</v>
      </c>
      <c r="E273" s="110">
        <f t="shared" si="86"/>
        <v>939.95564683448833</v>
      </c>
      <c r="F273" s="110">
        <f t="shared" si="86"/>
        <v>945.5543641951823</v>
      </c>
      <c r="G273" s="110">
        <f t="shared" si="86"/>
        <v>953.5787581191463</v>
      </c>
      <c r="H273" s="110">
        <f t="shared" si="86"/>
        <v>960.70514036890233</v>
      </c>
      <c r="I273" s="110">
        <f t="shared" si="86"/>
        <v>972.90664531101538</v>
      </c>
      <c r="J273" s="110">
        <f t="shared" si="86"/>
        <v>975.36612569632132</v>
      </c>
      <c r="K273" s="110">
        <f t="shared" si="86"/>
        <v>982.07276117000936</v>
      </c>
      <c r="L273" s="110">
        <f t="shared" si="86"/>
        <v>984.50294868246931</v>
      </c>
      <c r="M273" s="110">
        <f t="shared" si="86"/>
        <v>0</v>
      </c>
      <c r="N273" s="110">
        <f t="shared" si="86"/>
        <v>0</v>
      </c>
      <c r="O273" s="107"/>
      <c r="P273" s="5"/>
      <c r="Q273" s="5"/>
      <c r="R273" s="5"/>
      <c r="S273" s="5"/>
      <c r="T273" s="5"/>
      <c r="U273" s="5"/>
      <c r="V273" s="5"/>
      <c r="W273" s="5"/>
      <c r="X273" s="5"/>
      <c r="Y273" s="5"/>
      <c r="Z273" s="5"/>
      <c r="AA273" s="5"/>
      <c r="AB273" s="5"/>
    </row>
    <row r="274" spans="2:28" s="4" customFormat="1" ht="15.75" thickTop="1">
      <c r="B274" s="49" t="s">
        <v>21</v>
      </c>
      <c r="C274" s="100">
        <f t="shared" ref="C274:N274" si="87">SUM(C275:C277)</f>
        <v>673.23826403483565</v>
      </c>
      <c r="D274" s="100">
        <f t="shared" si="87"/>
        <v>679.15360913224561</v>
      </c>
      <c r="E274" s="100">
        <f t="shared" si="87"/>
        <v>682.14323048902759</v>
      </c>
      <c r="F274" s="100">
        <f t="shared" si="87"/>
        <v>687.74194784972156</v>
      </c>
      <c r="G274" s="100">
        <f t="shared" si="87"/>
        <v>695.76634177368555</v>
      </c>
      <c r="H274" s="100">
        <f t="shared" si="87"/>
        <v>702.89272402344159</v>
      </c>
      <c r="I274" s="100">
        <f t="shared" si="87"/>
        <v>715.09422896555463</v>
      </c>
      <c r="J274" s="100">
        <f t="shared" si="87"/>
        <v>717.55370935086057</v>
      </c>
      <c r="K274" s="100">
        <f t="shared" si="87"/>
        <v>724.26034482454861</v>
      </c>
      <c r="L274" s="100">
        <f t="shared" si="87"/>
        <v>726.69053233700856</v>
      </c>
      <c r="M274" s="100">
        <f t="shared" si="87"/>
        <v>0</v>
      </c>
      <c r="N274" s="100">
        <f t="shared" si="87"/>
        <v>0</v>
      </c>
      <c r="O274" s="92"/>
      <c r="P274" s="5"/>
      <c r="Q274" s="5"/>
      <c r="R274" s="5"/>
      <c r="S274" s="5"/>
      <c r="T274" s="5"/>
      <c r="U274" s="5"/>
      <c r="V274" s="5"/>
      <c r="W274" s="5"/>
      <c r="X274" s="5"/>
      <c r="Y274" s="5"/>
      <c r="Z274" s="5"/>
      <c r="AA274" s="5"/>
      <c r="AB274" s="5"/>
    </row>
    <row r="275" spans="2:28" s="4" customFormat="1">
      <c r="B275" s="9" t="s">
        <v>22</v>
      </c>
      <c r="C275" s="66">
        <v>673.23826403483565</v>
      </c>
      <c r="D275" s="66">
        <v>679.15360913224561</v>
      </c>
      <c r="E275" s="66">
        <v>682.14323048902759</v>
      </c>
      <c r="F275" s="66">
        <v>687.74194784972156</v>
      </c>
      <c r="G275" s="66">
        <v>695.76634177368555</v>
      </c>
      <c r="H275" s="66">
        <v>702.89272402344159</v>
      </c>
      <c r="I275" s="66">
        <v>715.09422896555463</v>
      </c>
      <c r="J275" s="66">
        <v>717.55370935086057</v>
      </c>
      <c r="K275" s="66">
        <v>724.26034482454861</v>
      </c>
      <c r="L275" s="66">
        <v>726.69053233700856</v>
      </c>
      <c r="M275" s="66">
        <v>0</v>
      </c>
      <c r="N275" s="66">
        <v>0</v>
      </c>
      <c r="O275" s="94"/>
      <c r="P275" s="5"/>
      <c r="Q275" s="5"/>
      <c r="R275" s="5"/>
      <c r="S275" s="5"/>
      <c r="T275" s="5"/>
      <c r="U275" s="5"/>
      <c r="V275" s="5"/>
      <c r="W275" s="5"/>
      <c r="X275" s="5"/>
      <c r="Y275" s="5"/>
      <c r="Z275" s="5"/>
      <c r="AA275" s="5"/>
      <c r="AB275" s="5"/>
    </row>
    <row r="276" spans="2:28" s="4" customFormat="1">
      <c r="B276" s="9" t="s">
        <v>23</v>
      </c>
      <c r="C276" s="66">
        <v>0</v>
      </c>
      <c r="D276" s="66">
        <v>0</v>
      </c>
      <c r="E276" s="66">
        <v>0</v>
      </c>
      <c r="F276" s="66">
        <v>0</v>
      </c>
      <c r="G276" s="66">
        <v>0</v>
      </c>
      <c r="H276" s="66">
        <v>0</v>
      </c>
      <c r="I276" s="66">
        <v>0</v>
      </c>
      <c r="J276" s="66">
        <v>0</v>
      </c>
      <c r="K276" s="66">
        <v>0</v>
      </c>
      <c r="L276" s="66">
        <v>0</v>
      </c>
      <c r="M276" s="66">
        <v>0</v>
      </c>
      <c r="N276" s="66">
        <v>0</v>
      </c>
      <c r="O276" s="94"/>
      <c r="P276" s="5"/>
      <c r="Q276" s="5"/>
      <c r="R276" s="5"/>
      <c r="S276" s="5"/>
      <c r="T276" s="5"/>
      <c r="U276" s="5"/>
      <c r="V276" s="5"/>
      <c r="W276" s="5"/>
      <c r="X276" s="5"/>
      <c r="Y276" s="5"/>
      <c r="Z276" s="5"/>
      <c r="AA276" s="5"/>
      <c r="AB276" s="5"/>
    </row>
    <row r="277" spans="2:28" s="4" customFormat="1">
      <c r="B277" s="9" t="s">
        <v>24</v>
      </c>
      <c r="C277" s="66">
        <v>0</v>
      </c>
      <c r="D277" s="66">
        <v>0</v>
      </c>
      <c r="E277" s="66">
        <v>0</v>
      </c>
      <c r="F277" s="66">
        <v>0</v>
      </c>
      <c r="G277" s="66">
        <v>0</v>
      </c>
      <c r="H277" s="66">
        <v>0</v>
      </c>
      <c r="I277" s="66">
        <v>0</v>
      </c>
      <c r="J277" s="66">
        <v>0</v>
      </c>
      <c r="K277" s="66">
        <v>0</v>
      </c>
      <c r="L277" s="66">
        <v>0</v>
      </c>
      <c r="M277" s="66">
        <v>0</v>
      </c>
      <c r="N277" s="66">
        <v>0</v>
      </c>
      <c r="O277" s="94"/>
      <c r="P277" s="5"/>
      <c r="Q277" s="5"/>
      <c r="R277" s="5"/>
      <c r="S277" s="5"/>
      <c r="T277" s="5"/>
      <c r="U277" s="5"/>
      <c r="V277" s="5"/>
      <c r="W277" s="5"/>
      <c r="X277" s="5"/>
      <c r="Y277" s="5"/>
      <c r="Z277" s="5"/>
      <c r="AA277" s="5"/>
      <c r="AB277" s="5"/>
    </row>
    <row r="278" spans="2:28" s="4" customFormat="1">
      <c r="B278" s="49" t="s">
        <v>25</v>
      </c>
      <c r="C278" s="100">
        <f>SUM(C279:C281)</f>
        <v>257.81241634546075</v>
      </c>
      <c r="D278" s="100">
        <f t="shared" ref="D278:N278" si="88">SUM(D279:D281)</f>
        <v>257.81241634546075</v>
      </c>
      <c r="E278" s="100">
        <f t="shared" si="88"/>
        <v>257.81241634546075</v>
      </c>
      <c r="F278" s="100">
        <f t="shared" si="88"/>
        <v>257.81241634546075</v>
      </c>
      <c r="G278" s="100">
        <f t="shared" si="88"/>
        <v>257.81241634546075</v>
      </c>
      <c r="H278" s="100">
        <f t="shared" si="88"/>
        <v>257.81241634546075</v>
      </c>
      <c r="I278" s="100">
        <f t="shared" si="88"/>
        <v>257.81241634546075</v>
      </c>
      <c r="J278" s="100">
        <f t="shared" si="88"/>
        <v>257.81241634546075</v>
      </c>
      <c r="K278" s="100">
        <f t="shared" si="88"/>
        <v>257.81241634546075</v>
      </c>
      <c r="L278" s="100">
        <f t="shared" si="88"/>
        <v>257.81241634546075</v>
      </c>
      <c r="M278" s="100">
        <f t="shared" si="88"/>
        <v>0</v>
      </c>
      <c r="N278" s="100">
        <f t="shared" si="88"/>
        <v>0</v>
      </c>
      <c r="O278" s="92"/>
      <c r="P278" s="5"/>
      <c r="Q278" s="5"/>
      <c r="R278" s="5"/>
      <c r="S278" s="5"/>
      <c r="T278" s="5"/>
      <c r="U278" s="5"/>
      <c r="V278" s="5"/>
      <c r="W278" s="5"/>
      <c r="X278" s="5"/>
      <c r="Y278" s="5"/>
      <c r="Z278" s="5"/>
      <c r="AA278" s="5"/>
      <c r="AB278" s="5"/>
    </row>
    <row r="279" spans="2:28" s="4" customFormat="1">
      <c r="B279" s="9" t="s">
        <v>22</v>
      </c>
      <c r="C279" s="66">
        <v>19.769981614651726</v>
      </c>
      <c r="D279" s="66">
        <v>19.769981614651726</v>
      </c>
      <c r="E279" s="66">
        <v>19.769981614651726</v>
      </c>
      <c r="F279" s="66">
        <v>19.769981614651726</v>
      </c>
      <c r="G279" s="66">
        <v>19.769981614651726</v>
      </c>
      <c r="H279" s="66">
        <v>19.769981614651726</v>
      </c>
      <c r="I279" s="66">
        <v>19.769981614651726</v>
      </c>
      <c r="J279" s="66">
        <v>19.769981614651726</v>
      </c>
      <c r="K279" s="66">
        <v>19.769981614651726</v>
      </c>
      <c r="L279" s="66">
        <v>19.769981614651726</v>
      </c>
      <c r="M279" s="66">
        <v>0</v>
      </c>
      <c r="N279" s="66">
        <v>0</v>
      </c>
      <c r="O279" s="94"/>
      <c r="P279" s="5"/>
      <c r="Q279" s="5"/>
      <c r="R279" s="5"/>
      <c r="S279" s="5"/>
      <c r="T279" s="5"/>
      <c r="U279" s="5"/>
      <c r="V279" s="5"/>
      <c r="W279" s="5"/>
      <c r="X279" s="5"/>
      <c r="Y279" s="5"/>
      <c r="Z279" s="5"/>
      <c r="AA279" s="5"/>
      <c r="AB279" s="5"/>
    </row>
    <row r="280" spans="2:28" s="4" customFormat="1">
      <c r="B280" s="9" t="s">
        <v>23</v>
      </c>
      <c r="C280" s="66">
        <v>238.04243473080899</v>
      </c>
      <c r="D280" s="66">
        <v>238.04243473080899</v>
      </c>
      <c r="E280" s="66">
        <v>238.04243473080899</v>
      </c>
      <c r="F280" s="66">
        <v>238.04243473080899</v>
      </c>
      <c r="G280" s="66">
        <v>238.04243473080899</v>
      </c>
      <c r="H280" s="66">
        <v>238.04243473080899</v>
      </c>
      <c r="I280" s="66">
        <v>238.04243473080899</v>
      </c>
      <c r="J280" s="66">
        <v>238.04243473080899</v>
      </c>
      <c r="K280" s="66">
        <v>238.04243473080899</v>
      </c>
      <c r="L280" s="66">
        <v>238.04243473080899</v>
      </c>
      <c r="M280" s="66">
        <v>0</v>
      </c>
      <c r="N280" s="66">
        <v>0</v>
      </c>
      <c r="O280" s="94"/>
      <c r="P280" s="5"/>
      <c r="Q280" s="5"/>
      <c r="R280" s="5"/>
      <c r="S280" s="5"/>
      <c r="T280" s="5"/>
      <c r="U280" s="5"/>
      <c r="V280" s="5"/>
      <c r="W280" s="5"/>
      <c r="X280" s="5"/>
      <c r="Y280" s="5"/>
      <c r="Z280" s="5"/>
      <c r="AA280" s="5"/>
      <c r="AB280" s="5"/>
    </row>
    <row r="281" spans="2:28" s="4" customFormat="1">
      <c r="B281" s="9" t="s">
        <v>24</v>
      </c>
      <c r="C281" s="66">
        <v>0</v>
      </c>
      <c r="D281" s="66">
        <v>0</v>
      </c>
      <c r="E281" s="66">
        <v>0</v>
      </c>
      <c r="F281" s="66">
        <v>0</v>
      </c>
      <c r="G281" s="66">
        <v>0</v>
      </c>
      <c r="H281" s="66">
        <v>0</v>
      </c>
      <c r="I281" s="66">
        <v>0</v>
      </c>
      <c r="J281" s="66">
        <v>0</v>
      </c>
      <c r="K281" s="66">
        <v>0</v>
      </c>
      <c r="L281" s="66">
        <v>0</v>
      </c>
      <c r="M281" s="66">
        <v>0</v>
      </c>
      <c r="N281" s="66">
        <v>0</v>
      </c>
      <c r="O281" s="94"/>
      <c r="P281" s="5"/>
      <c r="Q281" s="5"/>
      <c r="R281" s="5"/>
      <c r="S281" s="5"/>
      <c r="T281" s="5"/>
      <c r="U281" s="5"/>
      <c r="V281" s="5"/>
      <c r="W281" s="5"/>
      <c r="X281" s="5"/>
      <c r="Y281" s="5"/>
      <c r="Z281" s="5"/>
      <c r="AA281" s="5"/>
      <c r="AB281" s="5"/>
    </row>
    <row r="282" spans="2:28" s="4" customFormat="1">
      <c r="B282" s="49" t="s">
        <v>26</v>
      </c>
      <c r="C282" s="100">
        <v>0</v>
      </c>
      <c r="D282" s="100">
        <v>0</v>
      </c>
      <c r="E282" s="100">
        <v>0</v>
      </c>
      <c r="F282" s="100">
        <v>0</v>
      </c>
      <c r="G282" s="100">
        <v>0</v>
      </c>
      <c r="H282" s="100">
        <v>0</v>
      </c>
      <c r="I282" s="100">
        <v>0</v>
      </c>
      <c r="J282" s="100">
        <v>0</v>
      </c>
      <c r="K282" s="100">
        <v>0</v>
      </c>
      <c r="L282" s="100">
        <v>0</v>
      </c>
      <c r="M282" s="100">
        <v>0</v>
      </c>
      <c r="N282" s="100">
        <v>0</v>
      </c>
      <c r="O282" s="92"/>
      <c r="P282" s="5"/>
      <c r="Q282" s="5"/>
      <c r="R282" s="5"/>
      <c r="S282" s="5"/>
      <c r="T282" s="5"/>
      <c r="U282" s="5"/>
      <c r="V282" s="5"/>
      <c r="W282" s="5"/>
      <c r="X282" s="5"/>
      <c r="Y282" s="5"/>
      <c r="Z282" s="5"/>
      <c r="AA282" s="5"/>
      <c r="AB282" s="5"/>
    </row>
    <row r="283" spans="2:28" s="4" customFormat="1">
      <c r="B283" s="9" t="s">
        <v>22</v>
      </c>
      <c r="C283" s="64">
        <v>0</v>
      </c>
      <c r="D283" s="64">
        <v>0</v>
      </c>
      <c r="E283" s="64">
        <v>0</v>
      </c>
      <c r="F283" s="64">
        <v>0</v>
      </c>
      <c r="G283" s="64">
        <v>0</v>
      </c>
      <c r="H283" s="64">
        <v>0</v>
      </c>
      <c r="I283" s="64">
        <v>0</v>
      </c>
      <c r="J283" s="64">
        <v>0</v>
      </c>
      <c r="K283" s="64">
        <v>0</v>
      </c>
      <c r="L283" s="64">
        <v>0</v>
      </c>
      <c r="M283" s="64">
        <v>0</v>
      </c>
      <c r="N283" s="64">
        <v>0</v>
      </c>
      <c r="O283" s="94"/>
      <c r="P283" s="5"/>
      <c r="Q283" s="5"/>
      <c r="R283" s="5"/>
      <c r="S283" s="5"/>
      <c r="T283" s="5"/>
      <c r="U283" s="5"/>
      <c r="V283" s="5"/>
      <c r="W283" s="5"/>
      <c r="X283" s="5"/>
      <c r="Y283" s="5"/>
      <c r="Z283" s="5"/>
      <c r="AA283" s="5"/>
      <c r="AB283" s="5"/>
    </row>
    <row r="284" spans="2:28" s="4" customFormat="1">
      <c r="B284" s="9" t="s">
        <v>23</v>
      </c>
      <c r="C284" s="64">
        <v>0</v>
      </c>
      <c r="D284" s="64">
        <v>0</v>
      </c>
      <c r="E284" s="64">
        <v>0</v>
      </c>
      <c r="F284" s="64">
        <v>0</v>
      </c>
      <c r="G284" s="64">
        <v>0</v>
      </c>
      <c r="H284" s="64">
        <v>0</v>
      </c>
      <c r="I284" s="64">
        <v>0</v>
      </c>
      <c r="J284" s="64">
        <v>0</v>
      </c>
      <c r="K284" s="64">
        <v>0</v>
      </c>
      <c r="L284" s="64">
        <v>0</v>
      </c>
      <c r="M284" s="64">
        <v>0</v>
      </c>
      <c r="N284" s="64">
        <v>0</v>
      </c>
      <c r="O284" s="94"/>
      <c r="P284" s="5"/>
      <c r="Q284" s="5"/>
      <c r="R284" s="5"/>
      <c r="S284" s="5"/>
      <c r="T284" s="5"/>
      <c r="U284" s="5"/>
      <c r="V284" s="5"/>
      <c r="W284" s="5"/>
      <c r="X284" s="5"/>
      <c r="Y284" s="5"/>
      <c r="Z284" s="5"/>
      <c r="AA284" s="5"/>
      <c r="AB284" s="5"/>
    </row>
    <row r="285" spans="2:28" s="4" customFormat="1">
      <c r="B285" s="9" t="s">
        <v>24</v>
      </c>
      <c r="C285" s="64">
        <v>0</v>
      </c>
      <c r="D285" s="64">
        <v>0</v>
      </c>
      <c r="E285" s="64">
        <v>0</v>
      </c>
      <c r="F285" s="64">
        <v>0</v>
      </c>
      <c r="G285" s="64">
        <v>0</v>
      </c>
      <c r="H285" s="64">
        <v>0</v>
      </c>
      <c r="I285" s="64">
        <v>0</v>
      </c>
      <c r="J285" s="64">
        <v>0</v>
      </c>
      <c r="K285" s="64">
        <v>0</v>
      </c>
      <c r="L285" s="64">
        <v>0</v>
      </c>
      <c r="M285" s="64">
        <v>0</v>
      </c>
      <c r="N285" s="64">
        <v>0</v>
      </c>
      <c r="O285" s="94"/>
      <c r="P285" s="5"/>
      <c r="Q285" s="5"/>
      <c r="R285" s="5"/>
      <c r="S285" s="5"/>
      <c r="T285" s="5"/>
      <c r="U285" s="5"/>
      <c r="V285" s="5"/>
      <c r="W285" s="5"/>
      <c r="X285" s="5"/>
      <c r="Y285" s="5"/>
      <c r="Z285" s="5"/>
      <c r="AA285" s="5"/>
      <c r="AB285" s="5"/>
    </row>
    <row r="286" spans="2:28" s="4" customFormat="1" ht="15.75" thickBot="1">
      <c r="B286" s="24"/>
      <c r="C286" s="111"/>
      <c r="D286" s="111"/>
      <c r="E286" s="111"/>
      <c r="F286" s="111"/>
      <c r="G286" s="111"/>
      <c r="H286" s="111"/>
      <c r="I286" s="111"/>
      <c r="J286" s="111"/>
      <c r="K286" s="111"/>
      <c r="L286" s="111"/>
      <c r="M286" s="111"/>
      <c r="N286" s="111"/>
      <c r="O286" s="112"/>
      <c r="P286" s="5"/>
      <c r="Q286" s="5"/>
      <c r="R286" s="5"/>
      <c r="S286" s="5"/>
      <c r="T286" s="5"/>
      <c r="U286" s="5"/>
      <c r="V286" s="5"/>
      <c r="W286" s="5"/>
      <c r="X286" s="5"/>
      <c r="Y286" s="5"/>
      <c r="Z286" s="5"/>
      <c r="AA286" s="5"/>
      <c r="AB286" s="5"/>
    </row>
    <row r="287" spans="2:28" ht="15.75" thickTop="1">
      <c r="B287" s="6"/>
      <c r="C287" s="113"/>
      <c r="D287" s="113"/>
      <c r="E287" s="113"/>
      <c r="F287" s="113"/>
      <c r="G287" s="113"/>
      <c r="H287" s="113"/>
      <c r="I287" s="113"/>
      <c r="J287" s="113"/>
      <c r="K287" s="113"/>
      <c r="L287" s="113"/>
      <c r="M287" s="113"/>
      <c r="N287" s="113"/>
      <c r="O287" s="75"/>
      <c r="P287" s="5"/>
      <c r="Q287" s="5"/>
      <c r="R287" s="5"/>
      <c r="S287" s="5"/>
      <c r="T287" s="5"/>
      <c r="U287" s="5"/>
      <c r="V287" s="5"/>
      <c r="W287" s="5"/>
      <c r="X287" s="5"/>
    </row>
    <row r="288" spans="2:28">
      <c r="B288" s="35" t="s">
        <v>28</v>
      </c>
      <c r="P288" s="5"/>
      <c r="Q288" s="5"/>
      <c r="R288" s="5"/>
      <c r="S288" s="5"/>
      <c r="T288" s="5"/>
      <c r="U288" s="5"/>
      <c r="V288" s="5"/>
      <c r="W288" s="5"/>
    </row>
    <row r="289" spans="2:23" s="28" customFormat="1" ht="35.25" customHeight="1">
      <c r="B289" s="157" t="s">
        <v>75</v>
      </c>
      <c r="C289" s="157"/>
      <c r="D289" s="157"/>
      <c r="E289" s="157"/>
      <c r="F289" s="157"/>
      <c r="G289" s="157"/>
      <c r="H289" s="157"/>
      <c r="I289" s="157"/>
      <c r="J289" s="157"/>
      <c r="K289" s="157"/>
      <c r="L289" s="157"/>
      <c r="M289" s="157"/>
      <c r="N289" s="157"/>
      <c r="O289" s="157"/>
      <c r="P289" s="5"/>
      <c r="Q289" s="5"/>
      <c r="R289" s="5"/>
      <c r="S289" s="5"/>
      <c r="T289" s="5"/>
      <c r="U289" s="5"/>
      <c r="V289" s="5"/>
      <c r="W289" s="5"/>
    </row>
    <row r="290" spans="2:23" ht="14.25" customHeight="1">
      <c r="B290" s="158" t="s">
        <v>73</v>
      </c>
      <c r="C290" s="158"/>
      <c r="D290" s="158"/>
      <c r="E290" s="158"/>
      <c r="F290" s="158"/>
      <c r="G290" s="158"/>
      <c r="H290" s="158"/>
      <c r="I290" s="158"/>
      <c r="J290" s="158"/>
      <c r="K290" s="158"/>
      <c r="L290" s="158"/>
      <c r="M290" s="158"/>
      <c r="N290" s="158"/>
      <c r="O290" s="158"/>
      <c r="P290" s="5"/>
      <c r="Q290" s="5"/>
      <c r="R290" s="5"/>
      <c r="S290" s="5"/>
      <c r="T290" s="5"/>
      <c r="U290" s="5"/>
      <c r="V290" s="5"/>
      <c r="W290" s="5"/>
    </row>
    <row r="291" spans="2:23" ht="14.25" customHeight="1">
      <c r="B291" s="157" t="s">
        <v>76</v>
      </c>
      <c r="C291" s="157"/>
      <c r="D291" s="157"/>
      <c r="E291" s="157"/>
      <c r="F291" s="157"/>
      <c r="G291" s="157"/>
      <c r="H291" s="157"/>
      <c r="I291" s="157"/>
      <c r="J291" s="157"/>
      <c r="K291" s="157"/>
      <c r="L291" s="157"/>
      <c r="M291" s="157"/>
      <c r="N291" s="157"/>
      <c r="O291" s="157"/>
      <c r="P291" s="5"/>
      <c r="Q291" s="5"/>
      <c r="R291" s="5"/>
      <c r="S291" s="5"/>
      <c r="T291" s="5"/>
      <c r="U291" s="5"/>
      <c r="V291" s="5"/>
      <c r="W291" s="5"/>
    </row>
    <row r="292" spans="2:23" ht="32.25" customHeight="1">
      <c r="B292" s="156" t="s">
        <v>77</v>
      </c>
      <c r="C292" s="156"/>
      <c r="D292" s="156"/>
      <c r="E292" s="156"/>
      <c r="F292" s="156"/>
      <c r="G292" s="156"/>
      <c r="H292" s="156"/>
      <c r="I292" s="156"/>
      <c r="J292" s="156"/>
      <c r="K292" s="156"/>
      <c r="L292" s="156"/>
      <c r="M292" s="156"/>
      <c r="N292" s="156"/>
      <c r="O292" s="156"/>
      <c r="Q292" s="5"/>
      <c r="R292" s="5"/>
      <c r="S292" s="5"/>
      <c r="T292" s="5"/>
      <c r="U292" s="5"/>
      <c r="V292" s="5"/>
      <c r="W292" s="5"/>
    </row>
    <row r="293" spans="2:23" ht="14.25">
      <c r="B293" s="156"/>
      <c r="C293" s="156"/>
      <c r="D293" s="156"/>
      <c r="E293" s="156"/>
      <c r="F293" s="156"/>
      <c r="G293" s="156"/>
      <c r="H293" s="156"/>
      <c r="I293" s="156"/>
      <c r="J293" s="156"/>
      <c r="K293" s="156"/>
      <c r="L293" s="156"/>
      <c r="M293" s="156"/>
      <c r="N293" s="156"/>
      <c r="O293" s="156"/>
      <c r="Q293" s="5"/>
      <c r="R293" s="5"/>
      <c r="S293" s="5"/>
      <c r="T293" s="5"/>
      <c r="U293" s="5"/>
      <c r="V293" s="5"/>
      <c r="W293" s="5"/>
    </row>
    <row r="294" spans="2:23" ht="14.25">
      <c r="B294" s="159"/>
      <c r="C294" s="159"/>
      <c r="D294" s="159"/>
      <c r="E294" s="159"/>
      <c r="F294" s="159"/>
      <c r="G294" s="159"/>
      <c r="H294" s="159"/>
      <c r="I294" s="159"/>
      <c r="J294" s="159"/>
      <c r="K294" s="159"/>
      <c r="L294" s="159"/>
      <c r="M294" s="159"/>
      <c r="N294" s="159"/>
      <c r="O294" s="159"/>
      <c r="Q294" s="5"/>
      <c r="R294" s="5"/>
      <c r="S294" s="5"/>
      <c r="T294" s="5"/>
      <c r="U294" s="5"/>
      <c r="V294" s="5"/>
      <c r="W294" s="5"/>
    </row>
    <row r="295" spans="2:23" ht="14.25">
      <c r="B295" s="150"/>
      <c r="C295" s="150"/>
      <c r="D295" s="150"/>
      <c r="E295" s="150"/>
      <c r="F295" s="150"/>
      <c r="G295" s="150"/>
      <c r="H295" s="150"/>
      <c r="I295" s="150"/>
      <c r="J295" s="150"/>
      <c r="K295" s="150"/>
      <c r="L295" s="150"/>
      <c r="M295" s="150"/>
      <c r="N295" s="150"/>
      <c r="O295" s="150"/>
      <c r="Q295" s="5"/>
      <c r="R295" s="5"/>
      <c r="S295" s="5"/>
      <c r="T295" s="5"/>
      <c r="U295" s="5"/>
      <c r="V295" s="5"/>
      <c r="W295" s="5"/>
    </row>
    <row r="296" spans="2:23">
      <c r="Q296" s="5"/>
      <c r="R296" s="5"/>
      <c r="S296" s="5"/>
      <c r="T296" s="5"/>
      <c r="U296" s="5"/>
      <c r="V296" s="5"/>
      <c r="W296" s="5"/>
    </row>
    <row r="297" spans="2:23">
      <c r="Q297" s="5"/>
      <c r="R297" s="5"/>
      <c r="S297" s="5"/>
      <c r="T297" s="5"/>
      <c r="U297" s="5"/>
      <c r="V297" s="5"/>
      <c r="W297" s="5"/>
    </row>
    <row r="298" spans="2:23">
      <c r="Q298" s="5"/>
      <c r="R298" s="5"/>
      <c r="S298" s="5"/>
      <c r="T298" s="5"/>
      <c r="U298" s="5"/>
      <c r="V298" s="5"/>
      <c r="W298" s="5"/>
    </row>
    <row r="299" spans="2:23">
      <c r="Q299" s="5"/>
      <c r="R299" s="5"/>
      <c r="S299" s="5"/>
      <c r="T299" s="5"/>
      <c r="U299" s="5"/>
      <c r="V299" s="5"/>
      <c r="W299" s="5"/>
    </row>
    <row r="300" spans="2:23">
      <c r="Q300" s="5"/>
      <c r="R300" s="5"/>
      <c r="S300" s="5"/>
      <c r="T300" s="5"/>
      <c r="U300" s="5"/>
      <c r="V300" s="5"/>
      <c r="W300" s="5"/>
    </row>
    <row r="301" spans="2:23">
      <c r="Q301" s="5"/>
      <c r="R301" s="5"/>
      <c r="S301" s="5"/>
      <c r="T301" s="5"/>
      <c r="U301" s="5"/>
      <c r="V301" s="5"/>
      <c r="W301" s="5"/>
    </row>
    <row r="302" spans="2:23">
      <c r="Q302" s="5"/>
      <c r="R302" s="5"/>
      <c r="S302" s="5"/>
      <c r="T302" s="5"/>
      <c r="U302" s="5"/>
      <c r="V302" s="5"/>
      <c r="W302" s="5"/>
    </row>
    <row r="303" spans="2:23">
      <c r="Q303" s="5"/>
      <c r="R303" s="5"/>
      <c r="S303" s="5"/>
      <c r="T303" s="5"/>
      <c r="U303" s="5"/>
      <c r="V303" s="5"/>
      <c r="W303" s="5"/>
    </row>
  </sheetData>
  <dataConsolidate/>
  <mergeCells count="13">
    <mergeCell ref="B294:O294"/>
    <mergeCell ref="B295:O295"/>
    <mergeCell ref="B291:O291"/>
    <mergeCell ref="B5:O5"/>
    <mergeCell ref="B9:O9"/>
    <mergeCell ref="B10:O10"/>
    <mergeCell ref="B13:O13"/>
    <mergeCell ref="B25:O25"/>
    <mergeCell ref="B292:O292"/>
    <mergeCell ref="B289:O289"/>
    <mergeCell ref="B290:O290"/>
    <mergeCell ref="B104:O104"/>
    <mergeCell ref="B293:O293"/>
  </mergeCells>
  <printOptions horizontalCentered="1"/>
  <pageMargins left="0.19685039370078741" right="0.19685039370078741" top="0.39370078740157483" bottom="0.39370078740157483" header="0.39370078740157483" footer="0.39370078740157483"/>
  <pageSetup scale="34" fitToHeight="2" orientation="portrait" r:id="rId1"/>
  <headerFooter alignWithMargins="0"/>
  <rowBreaks count="1" manualBreakCount="1">
    <brk id="103" min="1" max="14" man="1"/>
  </rowBreaks>
  <ignoredErrors>
    <ignoredError sqref="O179:O184 O208:O212 O222:O226 O236:O241 C278 D278:N278" formula="1"/>
    <ignoredError sqref="C175 I208:J20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2069-1083-4DB9-AFD3-54E2C3A89B4F}">
  <sheetPr codeName="Sheet3"/>
  <dimension ref="H4:H15"/>
  <sheetViews>
    <sheetView workbookViewId="0">
      <selection activeCell="H4" sqref="H4:H15"/>
    </sheetView>
  </sheetViews>
  <sheetFormatPr defaultRowHeight="12.75"/>
  <sheetData>
    <row r="4" spans="8:8">
      <c r="H4" s="148">
        <v>45292</v>
      </c>
    </row>
    <row r="5" spans="8:8">
      <c r="H5" s="148">
        <v>45323</v>
      </c>
    </row>
    <row r="6" spans="8:8">
      <c r="H6" s="148">
        <v>45352</v>
      </c>
    </row>
    <row r="7" spans="8:8">
      <c r="H7" s="148">
        <v>45383</v>
      </c>
    </row>
    <row r="8" spans="8:8">
      <c r="H8" s="148">
        <v>45413</v>
      </c>
    </row>
    <row r="9" spans="8:8">
      <c r="H9" s="148">
        <v>45444</v>
      </c>
    </row>
    <row r="10" spans="8:8">
      <c r="H10" s="148">
        <v>45474</v>
      </c>
    </row>
    <row r="11" spans="8:8">
      <c r="H11" s="148">
        <v>45505</v>
      </c>
    </row>
    <row r="12" spans="8:8">
      <c r="H12" s="148">
        <v>45536</v>
      </c>
    </row>
    <row r="13" spans="8:8">
      <c r="H13" s="148">
        <v>45566</v>
      </c>
    </row>
    <row r="14" spans="8:8">
      <c r="H14" s="148">
        <v>45597</v>
      </c>
    </row>
    <row r="15" spans="8:8">
      <c r="H15" s="148">
        <v>45627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Fiscal Ext 2025 (USD) </vt:lpstr>
      <vt:lpstr>Fiscal Ext 2025 (DOP)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Tejada</dc:creator>
  <cp:lastModifiedBy>Enriquillo Manuel Duvergé García</cp:lastModifiedBy>
  <cp:lastPrinted>2009-07-13T14:48:10Z</cp:lastPrinted>
  <dcterms:created xsi:type="dcterms:W3CDTF">2006-08-18T14:40:26Z</dcterms:created>
  <dcterms:modified xsi:type="dcterms:W3CDTF">2025-11-18T17:50:35Z</dcterms:modified>
</cp:coreProperties>
</file>